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https://d.docs.live.net/af7af9d01c474734/Documents/"/>
    </mc:Choice>
  </mc:AlternateContent>
  <xr:revisionPtr revIDLastSave="4" documentId="8_{0034D1D2-5817-4729-A601-6BEF6FD6FF44}" xr6:coauthVersionLast="47" xr6:coauthVersionMax="47" xr10:uidLastSave="{7AE6EE93-7C7F-485C-83E5-F74C220C5095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6" i="2" l="1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T89" i="1"/>
  <c r="T88" i="1"/>
  <c r="T87" i="1"/>
  <c r="T86" i="1"/>
  <c r="T85" i="1"/>
  <c r="T84" i="1"/>
  <c r="T83" i="1"/>
  <c r="T82" i="1"/>
  <c r="T81" i="1"/>
  <c r="T80" i="1"/>
  <c r="T79" i="1"/>
  <c r="T78" i="1"/>
  <c r="T77" i="1"/>
  <c r="T76" i="1"/>
  <c r="T75" i="1"/>
  <c r="T74" i="1"/>
  <c r="T73" i="1"/>
  <c r="T72" i="1"/>
  <c r="T71" i="1"/>
  <c r="T70" i="1"/>
  <c r="T90" i="1" s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12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1" i="1"/>
  <c r="O10" i="1"/>
  <c r="O9" i="1"/>
  <c r="O8" i="1"/>
  <c r="O7" i="1"/>
  <c r="B30" i="1"/>
  <c r="A28" i="2"/>
  <c r="B28" i="2"/>
  <c r="C28" i="2"/>
  <c r="D28" i="2"/>
  <c r="E28" i="2"/>
  <c r="F28" i="2"/>
  <c r="G28" i="2"/>
  <c r="N27" i="2" l="1"/>
  <c r="N30" i="2" s="1"/>
  <c r="T93" i="1"/>
  <c r="S90" i="1"/>
  <c r="S93" i="1" s="1"/>
  <c r="O57" i="1"/>
  <c r="O27" i="1"/>
  <c r="M27" i="2" l="1"/>
  <c r="M30" i="2" s="1"/>
  <c r="N27" i="1"/>
  <c r="O30" i="1"/>
  <c r="N57" i="1"/>
  <c r="N60" i="1" s="1"/>
  <c r="O60" i="1"/>
</calcChain>
</file>

<file path=xl/sharedStrings.xml><?xml version="1.0" encoding="utf-8"?>
<sst xmlns="http://schemas.openxmlformats.org/spreadsheetml/2006/main" count="319" uniqueCount="127">
  <si>
    <t>شماره</t>
  </si>
  <si>
    <t>اسم جنس</t>
  </si>
  <si>
    <t>مقدار</t>
  </si>
  <si>
    <t>ملاحظات</t>
  </si>
  <si>
    <t>کتابچه</t>
  </si>
  <si>
    <t>واحد</t>
  </si>
  <si>
    <t>جلد</t>
  </si>
  <si>
    <t>قلم خودکار</t>
  </si>
  <si>
    <t>درجن</t>
  </si>
  <si>
    <t>مارکر</t>
  </si>
  <si>
    <t>چارت رنگهA4</t>
  </si>
  <si>
    <t>گده</t>
  </si>
  <si>
    <t>قطعه</t>
  </si>
  <si>
    <t>کارت هویت با پوش</t>
  </si>
  <si>
    <t>کاتریج پرنتر</t>
  </si>
  <si>
    <t>رول</t>
  </si>
  <si>
    <t>قیمت فی واحد
به افغانی</t>
  </si>
  <si>
    <t>ترموز چای</t>
  </si>
  <si>
    <t>پایه</t>
  </si>
  <si>
    <t>گیلاس چایخوری</t>
  </si>
  <si>
    <t xml:space="preserve">پتنوس </t>
  </si>
  <si>
    <t>چک آب</t>
  </si>
  <si>
    <t>آب گرمی</t>
  </si>
  <si>
    <t>چای خشک</t>
  </si>
  <si>
    <t>کیلو</t>
  </si>
  <si>
    <t>فی ماه</t>
  </si>
  <si>
    <t>نفر</t>
  </si>
  <si>
    <t>کرایه تعمیر آموزشگاه</t>
  </si>
  <si>
    <t>کرایه موتر استادان</t>
  </si>
  <si>
    <t>تعمیر</t>
  </si>
  <si>
    <t>صرفیه برق</t>
  </si>
  <si>
    <t>طبق میتر</t>
  </si>
  <si>
    <t>مصرف انترنت</t>
  </si>
  <si>
    <t>آموزشگاه تعلیم به راه روشن</t>
  </si>
  <si>
    <t>روتر نیت و نصب آن</t>
  </si>
  <si>
    <t xml:space="preserve">بخاری گازی </t>
  </si>
  <si>
    <t>بالون گاز 10 کیلوی</t>
  </si>
  <si>
    <t>بالون</t>
  </si>
  <si>
    <t>گاز سوختی به سه ماه</t>
  </si>
  <si>
    <t>کتاب برای کتابخانه</t>
  </si>
  <si>
    <t>قرار شرح فوق ضروریات شش ماهه آموزشگاه تعلیم به راه روشن ترتیب و غرض اجراات بعدی تقدیم است</t>
  </si>
  <si>
    <t>نرخ شرکت</t>
  </si>
  <si>
    <t>مصارف فی ماه</t>
  </si>
  <si>
    <t>یکبار</t>
  </si>
  <si>
    <t>سه ماه زمستان</t>
  </si>
  <si>
    <t>جدول ضروریات شش ماهه آموزشگاه تعلیم به راه روشن از تاریخ 1400/09/01 الی 1401/02/31</t>
  </si>
  <si>
    <t>مجموع مصرف 
در شش ماه</t>
  </si>
  <si>
    <t>با احترام</t>
  </si>
  <si>
    <t>برج قوس</t>
  </si>
  <si>
    <t>جدی</t>
  </si>
  <si>
    <t>دلو</t>
  </si>
  <si>
    <t xml:space="preserve">حوت </t>
  </si>
  <si>
    <t>حمل1401</t>
  </si>
  <si>
    <t>ثور</t>
  </si>
  <si>
    <t>کاتریج پرنتر 1 رول</t>
  </si>
  <si>
    <t>چارت رنگهA4 گده</t>
  </si>
  <si>
    <t>آب گرمی 1 دانه</t>
  </si>
  <si>
    <t>کرایه موتر12 نفر استادان</t>
  </si>
  <si>
    <t>روتر انترنت و نصب آن</t>
  </si>
  <si>
    <t>کاغذ سفید A4</t>
  </si>
  <si>
    <t>مصرف انترنت استادان</t>
  </si>
  <si>
    <t>برای 12 تن</t>
  </si>
  <si>
    <t>کاغذ سفید A4, چهار گده</t>
  </si>
  <si>
    <t>مصرف انترنت دفتر</t>
  </si>
  <si>
    <t>مصرف انترنت 12 نفر استاد</t>
  </si>
  <si>
    <t>قرار شرح فوق جدول زمانبندی مصارف شش ماهه آموزشگاه تعلیم به راه روشن ترتیب و غرض اجراات بعدی تقدیم است .</t>
  </si>
  <si>
    <t>جدول زمانبدی بودجه پیشنهاد شده شش ماهه آموزشگاه بابت برج قوس سال 1400 الی ختم برج ثور سال 1401.</t>
  </si>
  <si>
    <t>جمله شد/افغانی</t>
  </si>
  <si>
    <t>کارت هویت با پوش 200 قطعه</t>
  </si>
  <si>
    <t>ترموز چای 1 پایه</t>
  </si>
  <si>
    <t>گیلاس چایخوری1 درجن</t>
  </si>
  <si>
    <t>پتنوس 1 پایه</t>
  </si>
  <si>
    <t>چک آب1 پایه</t>
  </si>
  <si>
    <t>چای خشک 2 کیلو</t>
  </si>
  <si>
    <t>بخاری گازی 1پایه</t>
  </si>
  <si>
    <t>بالون گاز 10 کیلوی 1 بالون</t>
  </si>
  <si>
    <t>مصارف اضطراری و متفرقه ( %5 )</t>
  </si>
  <si>
    <t>کتابچه 400 جلد</t>
  </si>
  <si>
    <t>قلم خود کار30 درجن</t>
  </si>
  <si>
    <t>مصارف اضطراری ( %5 )</t>
  </si>
  <si>
    <t>جمله شد ماهوار</t>
  </si>
  <si>
    <t>مارکر30 درجن</t>
  </si>
  <si>
    <t>جمله شد کل به افغانی که درین تاریخ 1 دالر معادل 95 افغانی میباشد</t>
  </si>
  <si>
    <t>2743$</t>
  </si>
  <si>
    <t xml:space="preserve">شماره </t>
  </si>
  <si>
    <t xml:space="preserve">تفصیلات </t>
  </si>
  <si>
    <t xml:space="preserve">واحد </t>
  </si>
  <si>
    <t xml:space="preserve">مقدار </t>
  </si>
  <si>
    <t xml:space="preserve">مدت </t>
  </si>
  <si>
    <t xml:space="preserve">مجموعه </t>
  </si>
  <si>
    <t xml:space="preserve">ملاحظات </t>
  </si>
  <si>
    <t xml:space="preserve">مصارف ناشتا  شاگردان </t>
  </si>
  <si>
    <t xml:space="preserve">مصارف قرطاسیه  شاگردان  برای یک سال </t>
  </si>
  <si>
    <t>کمپوتر</t>
  </si>
  <si>
    <t xml:space="preserve">پایه </t>
  </si>
  <si>
    <t>پرنتر</t>
  </si>
  <si>
    <t xml:space="preserve">کاتریج </t>
  </si>
  <si>
    <t xml:space="preserve">رول </t>
  </si>
  <si>
    <t xml:space="preserve">روترنیت  و نصب ان </t>
  </si>
  <si>
    <t xml:space="preserve">مصرف انترنیت </t>
  </si>
  <si>
    <t>ماه</t>
  </si>
  <si>
    <t>مصرف برق</t>
  </si>
  <si>
    <t xml:space="preserve">قرطاسیه برای کورس و دفتر </t>
  </si>
  <si>
    <t xml:space="preserve">ماه </t>
  </si>
  <si>
    <t>بالون گاز ده کیلویی</t>
  </si>
  <si>
    <t>عدد</t>
  </si>
  <si>
    <t xml:space="preserve">گاز برای  ماه زمستان </t>
  </si>
  <si>
    <t xml:space="preserve">کیلو گرام </t>
  </si>
  <si>
    <t xml:space="preserve">وسایل اشپزخانه </t>
  </si>
  <si>
    <t xml:space="preserve">پروجکتور  </t>
  </si>
  <si>
    <t xml:space="preserve">کرایه تعمیر کورس </t>
  </si>
  <si>
    <t>باب</t>
  </si>
  <si>
    <t xml:space="preserve">معاش استادان </t>
  </si>
  <si>
    <t xml:space="preserve">نفر </t>
  </si>
  <si>
    <t>معاش مسول کورس ( امر )</t>
  </si>
  <si>
    <t xml:space="preserve">معاش مسول مالی و لوژستیک </t>
  </si>
  <si>
    <t xml:space="preserve">معاش مسول اداری </t>
  </si>
  <si>
    <t>مجموعه  به افغانیی</t>
  </si>
  <si>
    <t xml:space="preserve">قیمت فی واحد به  افغانی </t>
  </si>
  <si>
    <t xml:space="preserve">مصارف سفر  ریس عمومی  و اعضای رهبری کورس  رفت و برگشت </t>
  </si>
  <si>
    <t xml:space="preserve">قیمت 1 دالر = 100 افغانی </t>
  </si>
  <si>
    <t xml:space="preserve">بودیجه کورس برای شش ماه </t>
  </si>
  <si>
    <t xml:space="preserve">اول سال 1401 خورشیدی </t>
  </si>
  <si>
    <t xml:space="preserve">برای سال 1401 خورشیدی </t>
  </si>
  <si>
    <t xml:space="preserve">مصارف یک شاگرد بطور اوسط در یک ماه = </t>
  </si>
  <si>
    <t xml:space="preserve">بودیجه کورس برای شش ماه   </t>
  </si>
  <si>
    <t xml:space="preserve">بودیجه کورس برای یک سال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</si>
</sst>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3" xfId="0" applyBorder="1"/>
    <xf numFmtId="0" fontId="5" fillId="0" borderId="5" xfId="0" applyFont="1" applyBorder="1" applyAlignment="1">
      <alignment horizontal="center" vertical="center"/>
    </xf>
    <xf numFmtId="0" fontId="5" fillId="0" borderId="5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2" fontId="0" fillId="0" borderId="5" xfId="0" applyNumberFormat="1" applyBorder="1" applyAlignment="1">
      <alignment horizontal="left"/>
    </xf>
    <xf numFmtId="2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2" fontId="0" fillId="0" borderId="1" xfId="0" applyNumberFormat="1" applyBorder="1"/>
    <xf numFmtId="0" fontId="0" fillId="0" borderId="12" xfId="0" applyFill="1" applyBorder="1"/>
    <xf numFmtId="2" fontId="0" fillId="0" borderId="0" xfId="0" applyNumberFormat="1"/>
    <xf numFmtId="0" fontId="0" fillId="0" borderId="0" xfId="0" applyBorder="1"/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8" xfId="0" applyBorder="1"/>
    <xf numFmtId="0" fontId="0" fillId="0" borderId="9" xfId="0" applyBorder="1"/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0</xdr:rowOff>
    </xdr:from>
    <xdr:to>
      <xdr:col>0</xdr:col>
      <xdr:colOff>1114425</xdr:colOff>
      <xdr:row>2</xdr:row>
      <xdr:rowOff>247650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0"/>
          <a:ext cx="923924" cy="762000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57150</xdr:rowOff>
    </xdr:from>
    <xdr:to>
      <xdr:col>1</xdr:col>
      <xdr:colOff>533400</xdr:colOff>
      <xdr:row>1</xdr:row>
      <xdr:rowOff>142875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57150"/>
          <a:ext cx="828675" cy="638175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3"/>
  <sheetViews>
    <sheetView tabSelected="1" topLeftCell="D1" zoomScale="84" zoomScaleNormal="84" workbookViewId="0">
      <selection activeCell="Y5" sqref="Y5"/>
    </sheetView>
  </sheetViews>
  <sheetFormatPr defaultRowHeight="15" x14ac:dyDescent="0.25"/>
  <cols>
    <col min="1" max="1" width="16.85546875" customWidth="1"/>
    <col min="2" max="2" width="13" customWidth="1"/>
    <col min="3" max="3" width="12.42578125" customWidth="1"/>
    <col min="4" max="4" width="12.5703125" customWidth="1"/>
    <col min="5" max="5" width="11.140625" customWidth="1"/>
    <col min="6" max="6" width="9.5703125" customWidth="1"/>
    <col min="7" max="7" width="20.28515625" customWidth="1"/>
    <col min="8" max="8" width="7.5703125" customWidth="1"/>
    <col min="9" max="9" width="9" customWidth="1"/>
    <col min="10" max="10" width="6" hidden="1" customWidth="1"/>
    <col min="11" max="11" width="9.140625" hidden="1" customWidth="1"/>
    <col min="12" max="12" width="0.140625" customWidth="1"/>
    <col min="13" max="13" width="9.140625" hidden="1" customWidth="1"/>
    <col min="14" max="14" width="16.85546875" customWidth="1"/>
    <col min="15" max="15" width="15.5703125" customWidth="1"/>
    <col min="16" max="16" width="8.42578125" customWidth="1"/>
    <col min="17" max="17" width="5.7109375" hidden="1" customWidth="1"/>
    <col min="18" max="18" width="18.140625" customWidth="1"/>
    <col min="19" max="19" width="9.140625" hidden="1" customWidth="1"/>
    <col min="20" max="20" width="35" customWidth="1"/>
    <col min="21" max="21" width="9.140625" hidden="1" customWidth="1"/>
    <col min="22" max="22" width="47.5703125" customWidth="1"/>
  </cols>
  <sheetData>
    <row r="1" spans="1:23" s="1" customFormat="1" ht="20.25" customHeight="1" x14ac:dyDescent="0.3">
      <c r="A1" s="42"/>
      <c r="B1" s="42"/>
      <c r="C1" s="42"/>
      <c r="D1" s="42"/>
      <c r="E1" s="42"/>
      <c r="F1" s="42"/>
      <c r="G1" s="42"/>
    </row>
    <row r="2" spans="1:23" s="1" customFormat="1" ht="20.25" customHeight="1" x14ac:dyDescent="0.3">
      <c r="A2" s="42" t="s">
        <v>33</v>
      </c>
      <c r="B2" s="42"/>
      <c r="C2" s="42"/>
      <c r="D2" s="42"/>
      <c r="E2" s="42"/>
      <c r="F2" s="42"/>
      <c r="G2" s="42"/>
    </row>
    <row r="3" spans="1:23" s="1" customFormat="1" ht="20.25" customHeight="1" x14ac:dyDescent="0.3">
      <c r="A3" s="42"/>
      <c r="B3" s="42"/>
      <c r="C3" s="42"/>
      <c r="D3" s="42"/>
      <c r="E3" s="42"/>
      <c r="F3" s="42"/>
      <c r="G3" s="42"/>
      <c r="R3"/>
      <c r="S3" t="s">
        <v>123</v>
      </c>
      <c r="T3" t="s">
        <v>126</v>
      </c>
      <c r="U3" t="s">
        <v>121</v>
      </c>
      <c r="V3"/>
    </row>
    <row r="4" spans="1:23" s="1" customFormat="1" ht="20.25" customHeight="1" thickBot="1" x14ac:dyDescent="0.35">
      <c r="A4" s="43" t="s">
        <v>45</v>
      </c>
      <c r="B4" s="43"/>
      <c r="C4" s="43"/>
      <c r="D4" s="43"/>
      <c r="E4" s="43"/>
      <c r="F4" s="43"/>
      <c r="G4" s="43"/>
      <c r="W4"/>
    </row>
    <row r="5" spans="1:23" ht="33" customHeight="1" thickBot="1" x14ac:dyDescent="0.3">
      <c r="A5" s="4" t="s">
        <v>3</v>
      </c>
      <c r="B5" s="5" t="s">
        <v>46</v>
      </c>
      <c r="C5" s="5" t="s">
        <v>42</v>
      </c>
      <c r="D5" s="5" t="s">
        <v>16</v>
      </c>
      <c r="E5" s="6" t="s">
        <v>2</v>
      </c>
      <c r="F5" s="6" t="s">
        <v>5</v>
      </c>
      <c r="G5" s="6" t="s">
        <v>1</v>
      </c>
      <c r="H5" s="7" t="s">
        <v>0</v>
      </c>
      <c r="I5" s="9"/>
      <c r="L5" s="13"/>
      <c r="M5" s="14"/>
      <c r="N5" s="32" t="s">
        <v>90</v>
      </c>
      <c r="O5" s="32" t="s">
        <v>117</v>
      </c>
      <c r="P5" s="32" t="s">
        <v>88</v>
      </c>
      <c r="Q5" s="18"/>
      <c r="R5" s="34" t="s">
        <v>118</v>
      </c>
      <c r="S5" s="36" t="s">
        <v>87</v>
      </c>
      <c r="T5" s="36" t="s">
        <v>86</v>
      </c>
      <c r="U5" s="16"/>
      <c r="V5" s="32" t="s">
        <v>85</v>
      </c>
      <c r="W5" s="38" t="s">
        <v>84</v>
      </c>
    </row>
    <row r="6" spans="1:23" ht="20.25" customHeight="1" thickBot="1" x14ac:dyDescent="0.3">
      <c r="A6" s="19"/>
      <c r="B6" s="19">
        <v>880</v>
      </c>
      <c r="C6" s="19">
        <v>220</v>
      </c>
      <c r="D6" s="19">
        <v>220</v>
      </c>
      <c r="E6" s="19">
        <v>4</v>
      </c>
      <c r="F6" s="20" t="s">
        <v>11</v>
      </c>
      <c r="G6" s="22" t="s">
        <v>59</v>
      </c>
      <c r="H6" s="3">
        <v>1</v>
      </c>
      <c r="I6" s="8"/>
      <c r="L6" s="13"/>
      <c r="M6" s="14"/>
      <c r="N6" s="33"/>
      <c r="O6" s="33"/>
      <c r="P6" s="33"/>
      <c r="Q6" s="18"/>
      <c r="R6" s="35"/>
      <c r="S6" s="37"/>
      <c r="T6" s="37"/>
      <c r="U6" s="17"/>
      <c r="V6" s="33"/>
      <c r="W6" s="39"/>
    </row>
    <row r="7" spans="1:23" ht="20.25" customHeight="1" x14ac:dyDescent="0.25">
      <c r="A7" s="19" t="s">
        <v>43</v>
      </c>
      <c r="B7" s="19">
        <v>20000</v>
      </c>
      <c r="C7" s="19"/>
      <c r="D7" s="19">
        <v>200</v>
      </c>
      <c r="E7" s="19">
        <v>100</v>
      </c>
      <c r="F7" s="19" t="s">
        <v>6</v>
      </c>
      <c r="G7" s="22" t="s">
        <v>39</v>
      </c>
      <c r="H7" s="3">
        <v>2</v>
      </c>
      <c r="I7" s="8"/>
      <c r="L7" s="13"/>
      <c r="M7" s="13"/>
      <c r="N7" s="15"/>
      <c r="O7" s="25">
        <f t="shared" ref="O7:O26" si="0">SUM(S7*R7*P7)</f>
        <v>4650000</v>
      </c>
      <c r="P7" s="25">
        <v>310</v>
      </c>
      <c r="Q7" s="13"/>
      <c r="R7" s="25">
        <v>50</v>
      </c>
      <c r="S7" s="25">
        <v>300</v>
      </c>
      <c r="T7" s="15" t="s">
        <v>26</v>
      </c>
      <c r="U7" s="15"/>
      <c r="V7" s="15" t="s">
        <v>91</v>
      </c>
      <c r="W7" s="15">
        <v>1</v>
      </c>
    </row>
    <row r="8" spans="1:23" ht="20.25" customHeight="1" x14ac:dyDescent="0.25">
      <c r="A8" s="21" t="s">
        <v>43</v>
      </c>
      <c r="B8" s="21">
        <v>12000</v>
      </c>
      <c r="C8" s="21"/>
      <c r="D8" s="21">
        <v>30</v>
      </c>
      <c r="E8" s="21">
        <v>400</v>
      </c>
      <c r="F8" s="21" t="s">
        <v>6</v>
      </c>
      <c r="G8" s="23" t="s">
        <v>4</v>
      </c>
      <c r="H8" s="3">
        <v>3</v>
      </c>
      <c r="I8" s="8"/>
      <c r="L8" s="13"/>
      <c r="M8" s="13"/>
      <c r="N8" s="13"/>
      <c r="O8" s="26">
        <f t="shared" si="0"/>
        <v>60000</v>
      </c>
      <c r="P8" s="26">
        <v>1</v>
      </c>
      <c r="Q8" s="13"/>
      <c r="R8" s="26">
        <v>200</v>
      </c>
      <c r="S8" s="26">
        <v>300</v>
      </c>
      <c r="T8" s="13" t="s">
        <v>26</v>
      </c>
      <c r="U8" s="13"/>
      <c r="V8" s="13" t="s">
        <v>92</v>
      </c>
      <c r="W8" s="13">
        <v>2</v>
      </c>
    </row>
    <row r="9" spans="1:23" ht="20.25" customHeight="1" x14ac:dyDescent="0.25">
      <c r="A9" s="21"/>
      <c r="B9" s="21">
        <v>900</v>
      </c>
      <c r="C9" s="21"/>
      <c r="D9" s="21">
        <v>30</v>
      </c>
      <c r="E9" s="21">
        <v>30</v>
      </c>
      <c r="F9" s="21" t="s">
        <v>8</v>
      </c>
      <c r="G9" s="23" t="s">
        <v>7</v>
      </c>
      <c r="H9" s="3">
        <v>4</v>
      </c>
      <c r="I9" s="8"/>
      <c r="L9" s="13"/>
      <c r="M9" s="13"/>
      <c r="N9" s="13"/>
      <c r="O9" s="26">
        <f t="shared" si="0"/>
        <v>400000</v>
      </c>
      <c r="P9" s="26">
        <v>1</v>
      </c>
      <c r="Q9" s="13"/>
      <c r="R9" s="26">
        <v>40000</v>
      </c>
      <c r="S9" s="26">
        <v>10</v>
      </c>
      <c r="T9" s="13" t="s">
        <v>94</v>
      </c>
      <c r="U9" s="13"/>
      <c r="V9" s="13" t="s">
        <v>93</v>
      </c>
      <c r="W9" s="13">
        <v>3</v>
      </c>
    </row>
    <row r="10" spans="1:23" ht="20.25" customHeight="1" x14ac:dyDescent="0.25">
      <c r="A10" s="21"/>
      <c r="B10" s="21">
        <v>2400</v>
      </c>
      <c r="C10" s="21">
        <v>0</v>
      </c>
      <c r="D10" s="21">
        <v>80</v>
      </c>
      <c r="E10" s="21">
        <v>30</v>
      </c>
      <c r="F10" s="21" t="s">
        <v>8</v>
      </c>
      <c r="G10" s="23" t="s">
        <v>9</v>
      </c>
      <c r="H10" s="3">
        <v>5</v>
      </c>
      <c r="I10" s="8"/>
      <c r="L10" s="13"/>
      <c r="M10" s="13"/>
      <c r="N10" s="13"/>
      <c r="O10" s="26">
        <f t="shared" si="0"/>
        <v>50000</v>
      </c>
      <c r="P10" s="26">
        <v>1</v>
      </c>
      <c r="Q10" s="13"/>
      <c r="R10" s="26">
        <v>25000</v>
      </c>
      <c r="S10" s="26">
        <v>2</v>
      </c>
      <c r="T10" s="13" t="s">
        <v>94</v>
      </c>
      <c r="U10" s="13"/>
      <c r="V10" s="13" t="s">
        <v>95</v>
      </c>
      <c r="W10" s="13">
        <v>4</v>
      </c>
    </row>
    <row r="11" spans="1:23" ht="20.25" customHeight="1" x14ac:dyDescent="0.25">
      <c r="A11" s="21" t="s">
        <v>43</v>
      </c>
      <c r="B11" s="21">
        <v>1000</v>
      </c>
      <c r="C11" s="21">
        <v>1000</v>
      </c>
      <c r="D11" s="21">
        <v>500</v>
      </c>
      <c r="E11" s="21">
        <v>2</v>
      </c>
      <c r="F11" s="21" t="s">
        <v>11</v>
      </c>
      <c r="G11" s="23" t="s">
        <v>10</v>
      </c>
      <c r="H11" s="3">
        <v>6</v>
      </c>
      <c r="I11" s="8"/>
      <c r="L11" s="13"/>
      <c r="M11" s="13"/>
      <c r="N11" s="13"/>
      <c r="O11" s="26">
        <f t="shared" si="0"/>
        <v>16000</v>
      </c>
      <c r="P11" s="26">
        <v>1</v>
      </c>
      <c r="Q11" s="13"/>
      <c r="R11" s="26">
        <v>2000</v>
      </c>
      <c r="S11" s="26">
        <v>8</v>
      </c>
      <c r="T11" s="13" t="s">
        <v>97</v>
      </c>
      <c r="U11" s="13"/>
      <c r="V11" s="13" t="s">
        <v>96</v>
      </c>
      <c r="W11" s="13">
        <v>5</v>
      </c>
    </row>
    <row r="12" spans="1:23" ht="20.25" customHeight="1" x14ac:dyDescent="0.25">
      <c r="A12" s="21" t="s">
        <v>43</v>
      </c>
      <c r="B12" s="21">
        <v>2000</v>
      </c>
      <c r="C12" s="21"/>
      <c r="D12" s="21">
        <v>10</v>
      </c>
      <c r="E12" s="21">
        <v>200</v>
      </c>
      <c r="F12" s="21" t="s">
        <v>12</v>
      </c>
      <c r="G12" s="23" t="s">
        <v>13</v>
      </c>
      <c r="H12" s="3">
        <v>7</v>
      </c>
      <c r="I12" s="8"/>
      <c r="L12" s="13"/>
      <c r="M12" s="13"/>
      <c r="N12" s="13"/>
      <c r="O12" s="26">
        <f t="shared" si="0"/>
        <v>600</v>
      </c>
      <c r="P12" s="26">
        <v>1</v>
      </c>
      <c r="Q12" s="13"/>
      <c r="R12" s="26">
        <v>600</v>
      </c>
      <c r="S12" s="26">
        <v>1</v>
      </c>
      <c r="T12" s="13" t="s">
        <v>94</v>
      </c>
      <c r="U12" s="13"/>
      <c r="V12" s="13" t="s">
        <v>98</v>
      </c>
      <c r="W12" s="13">
        <v>6</v>
      </c>
    </row>
    <row r="13" spans="1:23" ht="20.25" customHeight="1" x14ac:dyDescent="0.25">
      <c r="A13" s="21" t="s">
        <v>43</v>
      </c>
      <c r="B13" s="21">
        <v>2000</v>
      </c>
      <c r="C13" s="21"/>
      <c r="D13" s="21">
        <v>2000</v>
      </c>
      <c r="E13" s="21">
        <v>1</v>
      </c>
      <c r="F13" s="21" t="s">
        <v>15</v>
      </c>
      <c r="G13" s="23" t="s">
        <v>14</v>
      </c>
      <c r="H13" s="3">
        <v>8</v>
      </c>
      <c r="I13" s="8"/>
      <c r="L13" s="13"/>
      <c r="M13" s="13"/>
      <c r="N13" s="13"/>
      <c r="O13" s="26">
        <f t="shared" si="0"/>
        <v>30000</v>
      </c>
      <c r="P13" s="26">
        <v>1</v>
      </c>
      <c r="Q13" s="13"/>
      <c r="R13" s="26">
        <v>2500</v>
      </c>
      <c r="S13" s="26">
        <v>12</v>
      </c>
      <c r="T13" s="13" t="s">
        <v>100</v>
      </c>
      <c r="U13" s="13"/>
      <c r="V13" s="13" t="s">
        <v>99</v>
      </c>
      <c r="W13" s="13">
        <v>7</v>
      </c>
    </row>
    <row r="14" spans="1:23" ht="20.25" customHeight="1" x14ac:dyDescent="0.25">
      <c r="A14" s="21" t="s">
        <v>43</v>
      </c>
      <c r="B14" s="21">
        <v>1000</v>
      </c>
      <c r="C14" s="21"/>
      <c r="D14" s="21">
        <v>1000</v>
      </c>
      <c r="E14" s="21">
        <v>1</v>
      </c>
      <c r="F14" s="21" t="s">
        <v>18</v>
      </c>
      <c r="G14" s="23" t="s">
        <v>17</v>
      </c>
      <c r="H14" s="3">
        <v>9</v>
      </c>
      <c r="I14" s="8"/>
      <c r="L14" s="13"/>
      <c r="M14" s="13"/>
      <c r="N14" s="13"/>
      <c r="O14" s="26">
        <f t="shared" si="0"/>
        <v>36000</v>
      </c>
      <c r="P14" s="26">
        <v>1</v>
      </c>
      <c r="Q14" s="13"/>
      <c r="R14" s="26">
        <v>3000</v>
      </c>
      <c r="S14" s="26">
        <v>12</v>
      </c>
      <c r="T14" s="13" t="s">
        <v>100</v>
      </c>
      <c r="U14" s="13"/>
      <c r="V14" s="13" t="s">
        <v>101</v>
      </c>
      <c r="W14" s="13">
        <v>8</v>
      </c>
    </row>
    <row r="15" spans="1:23" ht="20.25" customHeight="1" x14ac:dyDescent="0.25">
      <c r="A15" s="21" t="s">
        <v>43</v>
      </c>
      <c r="B15" s="21">
        <v>300</v>
      </c>
      <c r="C15" s="21"/>
      <c r="D15" s="21">
        <v>300</v>
      </c>
      <c r="E15" s="21">
        <v>1</v>
      </c>
      <c r="F15" s="21" t="s">
        <v>8</v>
      </c>
      <c r="G15" s="23" t="s">
        <v>19</v>
      </c>
      <c r="H15" s="3">
        <v>10</v>
      </c>
      <c r="I15" s="8"/>
      <c r="L15" s="13"/>
      <c r="M15" s="13"/>
      <c r="N15" s="13"/>
      <c r="O15" s="26">
        <f t="shared" si="0"/>
        <v>24000</v>
      </c>
      <c r="P15" s="26">
        <v>1</v>
      </c>
      <c r="Q15" s="13"/>
      <c r="R15" s="26">
        <v>2000</v>
      </c>
      <c r="S15" s="26">
        <v>12</v>
      </c>
      <c r="T15" s="13" t="s">
        <v>103</v>
      </c>
      <c r="U15" s="13"/>
      <c r="V15" s="13" t="s">
        <v>102</v>
      </c>
      <c r="W15" s="13">
        <v>9</v>
      </c>
    </row>
    <row r="16" spans="1:23" ht="20.25" customHeight="1" x14ac:dyDescent="0.25">
      <c r="A16" s="21" t="s">
        <v>43</v>
      </c>
      <c r="B16" s="21">
        <v>300</v>
      </c>
      <c r="C16" s="21"/>
      <c r="D16" s="21">
        <v>300</v>
      </c>
      <c r="E16" s="21">
        <v>1</v>
      </c>
      <c r="F16" s="21" t="s">
        <v>18</v>
      </c>
      <c r="G16" s="23" t="s">
        <v>20</v>
      </c>
      <c r="H16" s="3">
        <v>11</v>
      </c>
      <c r="I16" s="8"/>
      <c r="L16" s="13"/>
      <c r="M16" s="13"/>
      <c r="N16" s="13"/>
      <c r="O16" s="26">
        <f t="shared" si="0"/>
        <v>16000</v>
      </c>
      <c r="P16" s="26">
        <v>1</v>
      </c>
      <c r="Q16" s="13"/>
      <c r="R16" s="26">
        <v>4000</v>
      </c>
      <c r="S16" s="26">
        <v>4</v>
      </c>
      <c r="T16" s="13" t="s">
        <v>94</v>
      </c>
      <c r="U16" s="13"/>
      <c r="V16" s="24" t="s">
        <v>35</v>
      </c>
      <c r="W16" s="13">
        <v>10</v>
      </c>
    </row>
    <row r="17" spans="1:23" ht="20.25" customHeight="1" x14ac:dyDescent="0.25">
      <c r="A17" s="21" t="s">
        <v>43</v>
      </c>
      <c r="B17" s="21">
        <v>300</v>
      </c>
      <c r="C17" s="21"/>
      <c r="D17" s="21">
        <v>300</v>
      </c>
      <c r="E17" s="21">
        <v>1</v>
      </c>
      <c r="F17" s="21" t="s">
        <v>18</v>
      </c>
      <c r="G17" s="23" t="s">
        <v>21</v>
      </c>
      <c r="H17" s="3">
        <v>12</v>
      </c>
      <c r="I17" s="8"/>
      <c r="L17" s="13"/>
      <c r="M17" s="13"/>
      <c r="N17" s="13"/>
      <c r="O17" s="26">
        <f t="shared" si="0"/>
        <v>6000</v>
      </c>
      <c r="P17" s="26">
        <v>1</v>
      </c>
      <c r="Q17" s="13"/>
      <c r="R17" s="26">
        <v>1500</v>
      </c>
      <c r="S17" s="26">
        <v>4</v>
      </c>
      <c r="T17" s="13" t="s">
        <v>105</v>
      </c>
      <c r="U17" s="13"/>
      <c r="V17" s="13" t="s">
        <v>104</v>
      </c>
      <c r="W17" s="13">
        <v>11</v>
      </c>
    </row>
    <row r="18" spans="1:23" ht="20.25" customHeight="1" x14ac:dyDescent="0.25">
      <c r="A18" s="21" t="s">
        <v>43</v>
      </c>
      <c r="B18" s="21">
        <v>200</v>
      </c>
      <c r="C18" s="21"/>
      <c r="D18" s="21">
        <v>200</v>
      </c>
      <c r="E18" s="21">
        <v>1</v>
      </c>
      <c r="F18" s="21"/>
      <c r="G18" s="23" t="s">
        <v>22</v>
      </c>
      <c r="H18" s="3">
        <v>13</v>
      </c>
      <c r="I18" s="8"/>
      <c r="L18" s="13"/>
      <c r="M18" s="13"/>
      <c r="N18" s="13"/>
      <c r="O18" s="26">
        <f t="shared" si="0"/>
        <v>18000</v>
      </c>
      <c r="P18" s="26">
        <v>4</v>
      </c>
      <c r="Q18" s="13"/>
      <c r="R18" s="26">
        <v>100</v>
      </c>
      <c r="S18" s="26">
        <v>45</v>
      </c>
      <c r="T18" s="13" t="s">
        <v>107</v>
      </c>
      <c r="U18" s="13"/>
      <c r="V18" s="13" t="s">
        <v>106</v>
      </c>
      <c r="W18" s="13">
        <v>12</v>
      </c>
    </row>
    <row r="19" spans="1:23" ht="20.25" customHeight="1" x14ac:dyDescent="0.25">
      <c r="A19" s="21"/>
      <c r="B19" s="21">
        <v>800</v>
      </c>
      <c r="C19" s="21">
        <v>200</v>
      </c>
      <c r="D19" s="21">
        <v>400</v>
      </c>
      <c r="E19" s="21">
        <v>2</v>
      </c>
      <c r="F19" s="21" t="s">
        <v>24</v>
      </c>
      <c r="G19" s="23" t="s">
        <v>23</v>
      </c>
      <c r="H19" s="3">
        <v>14</v>
      </c>
      <c r="I19" s="8"/>
      <c r="L19" s="13"/>
      <c r="M19" s="13"/>
      <c r="N19" s="13"/>
      <c r="O19" s="26">
        <f t="shared" si="0"/>
        <v>15000</v>
      </c>
      <c r="P19" s="26">
        <v>1</v>
      </c>
      <c r="Q19" s="13"/>
      <c r="R19" s="26">
        <v>15000</v>
      </c>
      <c r="S19" s="26">
        <v>1</v>
      </c>
      <c r="T19" s="13"/>
      <c r="U19" s="13"/>
      <c r="V19" s="13" t="s">
        <v>108</v>
      </c>
      <c r="W19" s="13">
        <v>13</v>
      </c>
    </row>
    <row r="20" spans="1:23" ht="20.25" customHeight="1" x14ac:dyDescent="0.25">
      <c r="A20" s="21"/>
      <c r="B20" s="21">
        <v>108000</v>
      </c>
      <c r="C20" s="21">
        <v>18000</v>
      </c>
      <c r="D20" s="21">
        <v>1500</v>
      </c>
      <c r="E20" s="21">
        <v>12</v>
      </c>
      <c r="F20" s="21" t="s">
        <v>26</v>
      </c>
      <c r="G20" s="23" t="s">
        <v>28</v>
      </c>
      <c r="H20" s="3">
        <v>15</v>
      </c>
      <c r="I20" s="8"/>
      <c r="L20" s="13"/>
      <c r="M20" s="13"/>
      <c r="N20" s="13"/>
      <c r="O20" s="26">
        <f t="shared" si="0"/>
        <v>15000</v>
      </c>
      <c r="P20" s="26">
        <v>1</v>
      </c>
      <c r="Q20" s="13"/>
      <c r="R20" s="26">
        <v>15000</v>
      </c>
      <c r="S20" s="26">
        <v>1</v>
      </c>
      <c r="T20" s="13" t="s">
        <v>94</v>
      </c>
      <c r="U20" s="13"/>
      <c r="V20" s="13" t="s">
        <v>109</v>
      </c>
      <c r="W20" s="13">
        <v>14</v>
      </c>
    </row>
    <row r="21" spans="1:23" ht="20.25" customHeight="1" x14ac:dyDescent="0.25">
      <c r="A21" s="21"/>
      <c r="B21" s="21">
        <v>36000</v>
      </c>
      <c r="C21" s="21">
        <v>6000</v>
      </c>
      <c r="D21" s="21">
        <v>6000</v>
      </c>
      <c r="E21" s="21" t="s">
        <v>25</v>
      </c>
      <c r="F21" s="21" t="s">
        <v>29</v>
      </c>
      <c r="G21" s="23" t="s">
        <v>27</v>
      </c>
      <c r="H21" s="3">
        <v>16</v>
      </c>
      <c r="I21" s="8"/>
      <c r="L21" s="13"/>
      <c r="M21" s="13"/>
      <c r="N21" s="13"/>
      <c r="O21" s="26">
        <f t="shared" si="0"/>
        <v>180000</v>
      </c>
      <c r="P21" s="26">
        <v>12</v>
      </c>
      <c r="Q21" s="13"/>
      <c r="R21" s="26">
        <v>15000</v>
      </c>
      <c r="S21" s="26">
        <v>1</v>
      </c>
      <c r="T21" s="13" t="s">
        <v>111</v>
      </c>
      <c r="U21" s="13"/>
      <c r="V21" s="13" t="s">
        <v>110</v>
      </c>
      <c r="W21" s="13">
        <v>15</v>
      </c>
    </row>
    <row r="22" spans="1:23" ht="20.25" customHeight="1" x14ac:dyDescent="0.25">
      <c r="A22" s="21"/>
      <c r="B22" s="21">
        <v>6000</v>
      </c>
      <c r="C22" s="21"/>
      <c r="D22" s="21">
        <v>6000</v>
      </c>
      <c r="E22" s="21">
        <v>1</v>
      </c>
      <c r="F22" s="21" t="s">
        <v>18</v>
      </c>
      <c r="G22" s="23" t="s">
        <v>34</v>
      </c>
      <c r="H22" s="3">
        <v>17</v>
      </c>
      <c r="I22" s="8"/>
      <c r="L22" s="13"/>
      <c r="M22" s="13"/>
      <c r="N22" s="13"/>
      <c r="O22" s="26">
        <f t="shared" si="0"/>
        <v>2592000</v>
      </c>
      <c r="P22" s="26">
        <v>12</v>
      </c>
      <c r="Q22" s="13"/>
      <c r="R22" s="26">
        <v>18000</v>
      </c>
      <c r="S22" s="26">
        <v>12</v>
      </c>
      <c r="T22" s="13" t="s">
        <v>113</v>
      </c>
      <c r="U22" s="13"/>
      <c r="V22" s="13" t="s">
        <v>112</v>
      </c>
      <c r="W22" s="13">
        <v>16</v>
      </c>
    </row>
    <row r="23" spans="1:23" ht="20.25" customHeight="1" x14ac:dyDescent="0.25">
      <c r="A23" s="21"/>
      <c r="B23" s="21">
        <v>12000</v>
      </c>
      <c r="C23" s="21">
        <v>2000</v>
      </c>
      <c r="D23" s="21">
        <v>2000</v>
      </c>
      <c r="E23" s="21"/>
      <c r="F23" s="21" t="s">
        <v>41</v>
      </c>
      <c r="G23" s="23" t="s">
        <v>32</v>
      </c>
      <c r="H23" s="3">
        <v>18</v>
      </c>
      <c r="I23" s="8"/>
      <c r="L23" s="13"/>
      <c r="M23" s="13"/>
      <c r="N23" s="13"/>
      <c r="O23" s="26">
        <f t="shared" si="0"/>
        <v>2880000</v>
      </c>
      <c r="P23" s="26">
        <v>12</v>
      </c>
      <c r="Q23" s="13"/>
      <c r="R23" s="26">
        <v>20000</v>
      </c>
      <c r="S23" s="26">
        <v>12</v>
      </c>
      <c r="T23" s="13" t="s">
        <v>26</v>
      </c>
      <c r="U23" s="13"/>
      <c r="V23" s="13" t="s">
        <v>114</v>
      </c>
      <c r="W23" s="13">
        <v>17</v>
      </c>
    </row>
    <row r="24" spans="1:23" ht="20.25" customHeight="1" x14ac:dyDescent="0.25">
      <c r="A24" s="21"/>
      <c r="B24" s="21">
        <v>21600</v>
      </c>
      <c r="C24" s="21">
        <v>3600</v>
      </c>
      <c r="D24" s="21">
        <v>3600</v>
      </c>
      <c r="E24" s="21"/>
      <c r="F24" s="21" t="s">
        <v>61</v>
      </c>
      <c r="G24" s="23" t="s">
        <v>60</v>
      </c>
      <c r="H24" s="3">
        <v>19</v>
      </c>
      <c r="I24" s="8"/>
      <c r="L24" s="13"/>
      <c r="M24" s="13"/>
      <c r="N24" s="13"/>
      <c r="O24" s="26">
        <f t="shared" si="0"/>
        <v>216000</v>
      </c>
      <c r="P24" s="26">
        <v>12</v>
      </c>
      <c r="Q24" s="13"/>
      <c r="R24" s="26">
        <v>18000</v>
      </c>
      <c r="S24" s="26">
        <v>1</v>
      </c>
      <c r="T24" s="13" t="s">
        <v>26</v>
      </c>
      <c r="U24" s="13"/>
      <c r="V24" s="13" t="s">
        <v>115</v>
      </c>
      <c r="W24" s="13">
        <v>18</v>
      </c>
    </row>
    <row r="25" spans="1:23" ht="20.25" customHeight="1" x14ac:dyDescent="0.25">
      <c r="A25" s="21"/>
      <c r="B25" s="21">
        <v>12000</v>
      </c>
      <c r="C25" s="21">
        <v>2000</v>
      </c>
      <c r="D25" s="21">
        <v>2000</v>
      </c>
      <c r="E25" s="21" t="s">
        <v>31</v>
      </c>
      <c r="F25" s="21"/>
      <c r="G25" s="23" t="s">
        <v>30</v>
      </c>
      <c r="H25" s="3">
        <v>20</v>
      </c>
      <c r="I25" s="8"/>
      <c r="L25" s="13"/>
      <c r="M25" s="13"/>
      <c r="N25" s="13"/>
      <c r="O25" s="26">
        <f t="shared" si="0"/>
        <v>216000</v>
      </c>
      <c r="P25" s="26">
        <v>12</v>
      </c>
      <c r="Q25" s="13"/>
      <c r="R25" s="26">
        <v>18000</v>
      </c>
      <c r="S25" s="26">
        <v>1</v>
      </c>
      <c r="T25" s="13" t="s">
        <v>113</v>
      </c>
      <c r="U25" s="13"/>
      <c r="V25" s="13" t="s">
        <v>116</v>
      </c>
      <c r="W25" s="13">
        <v>19</v>
      </c>
    </row>
    <row r="26" spans="1:23" ht="20.25" customHeight="1" x14ac:dyDescent="0.25">
      <c r="A26" s="21"/>
      <c r="B26" s="21">
        <v>4000</v>
      </c>
      <c r="C26" s="21"/>
      <c r="D26" s="21">
        <v>4000</v>
      </c>
      <c r="E26" s="21">
        <v>1</v>
      </c>
      <c r="F26" s="21" t="s">
        <v>18</v>
      </c>
      <c r="G26" s="23" t="s">
        <v>35</v>
      </c>
      <c r="H26" s="3">
        <v>21</v>
      </c>
      <c r="I26" s="8"/>
      <c r="L26" s="13"/>
      <c r="M26" s="13"/>
      <c r="N26" s="13"/>
      <c r="O26" s="26">
        <f t="shared" si="0"/>
        <v>20000000</v>
      </c>
      <c r="P26" s="26">
        <v>4</v>
      </c>
      <c r="Q26" s="13"/>
      <c r="R26" s="26">
        <v>5000000</v>
      </c>
      <c r="S26" s="26">
        <v>1</v>
      </c>
      <c r="T26" s="13" t="s">
        <v>26</v>
      </c>
      <c r="U26" s="13"/>
      <c r="V26" s="13" t="s">
        <v>119</v>
      </c>
      <c r="W26" s="13">
        <v>20</v>
      </c>
    </row>
    <row r="27" spans="1:23" ht="20.25" customHeight="1" x14ac:dyDescent="0.25">
      <c r="A27" s="21"/>
      <c r="B27" s="21">
        <v>1500</v>
      </c>
      <c r="C27" s="21"/>
      <c r="D27" s="21">
        <v>1500</v>
      </c>
      <c r="E27" s="21">
        <v>1</v>
      </c>
      <c r="F27" s="21" t="s">
        <v>37</v>
      </c>
      <c r="G27" s="23" t="s">
        <v>36</v>
      </c>
      <c r="H27" s="3">
        <v>22</v>
      </c>
      <c r="I27" s="8"/>
      <c r="L27" s="13"/>
      <c r="M27" s="13"/>
      <c r="N27" s="28">
        <f>SUM(O27/100)</f>
        <v>314206</v>
      </c>
      <c r="O27" s="26">
        <f>SUM(O7+O8+O9+O10+O11+O12+O13+O14+O15+O16+O17+O18+O19+O20+O21+O22+O23+O24+O25+O26)</f>
        <v>31420600</v>
      </c>
      <c r="P27" s="27"/>
      <c r="Q27" s="13"/>
      <c r="R27" s="27"/>
      <c r="S27" s="13"/>
      <c r="T27" s="13"/>
      <c r="U27" s="13"/>
      <c r="V27" s="13" t="s">
        <v>89</v>
      </c>
      <c r="W27" s="13"/>
    </row>
    <row r="28" spans="1:23" ht="20.25" customHeight="1" x14ac:dyDescent="0.25">
      <c r="A28" s="21" t="s">
        <v>44</v>
      </c>
      <c r="B28" s="21">
        <v>3000</v>
      </c>
      <c r="C28" s="21">
        <v>1000</v>
      </c>
      <c r="D28" s="21">
        <v>100</v>
      </c>
      <c r="E28" s="21">
        <v>30</v>
      </c>
      <c r="F28" s="21" t="s">
        <v>24</v>
      </c>
      <c r="G28" s="23" t="s">
        <v>38</v>
      </c>
      <c r="H28" s="3">
        <v>23</v>
      </c>
      <c r="I28" s="8"/>
      <c r="V28" s="29" t="s">
        <v>120</v>
      </c>
    </row>
    <row r="29" spans="1:23" ht="20.25" customHeight="1" x14ac:dyDescent="0.25">
      <c r="A29" s="3"/>
      <c r="B29" s="3">
        <v>12414</v>
      </c>
      <c r="C29" s="3"/>
      <c r="D29" s="3"/>
      <c r="E29" s="3"/>
      <c r="F29" s="3" t="s">
        <v>76</v>
      </c>
      <c r="G29" s="3"/>
      <c r="H29" s="3">
        <v>24</v>
      </c>
      <c r="I29" s="8"/>
    </row>
    <row r="30" spans="1:23" ht="20.25" customHeight="1" x14ac:dyDescent="0.25">
      <c r="A30" s="3" t="s">
        <v>83</v>
      </c>
      <c r="B30" s="3">
        <f>SUM(B6:B29)</f>
        <v>260594</v>
      </c>
      <c r="C30" s="3"/>
      <c r="D30" s="44" t="s">
        <v>82</v>
      </c>
      <c r="E30" s="45"/>
      <c r="F30" s="45"/>
      <c r="G30" s="46"/>
      <c r="H30" s="3">
        <v>25</v>
      </c>
      <c r="I30" s="8"/>
      <c r="N30">
        <v>1047.3499999999999</v>
      </c>
      <c r="O30">
        <f>SUM(O27/300)</f>
        <v>104735.33333333333</v>
      </c>
      <c r="V30" t="s">
        <v>124</v>
      </c>
    </row>
    <row r="31" spans="1:23" ht="20.25" customHeight="1" x14ac:dyDescent="0.25">
      <c r="A31" s="11"/>
      <c r="B31" s="11"/>
      <c r="C31" s="11"/>
      <c r="D31" s="11"/>
      <c r="E31" s="11"/>
      <c r="F31" s="11"/>
      <c r="G31" s="11"/>
      <c r="H31" s="11"/>
      <c r="I31" s="8"/>
    </row>
    <row r="32" spans="1:23" ht="20.25" customHeight="1" x14ac:dyDescent="0.25">
      <c r="A32" s="40" t="s">
        <v>40</v>
      </c>
      <c r="B32" s="40"/>
      <c r="C32" s="40"/>
      <c r="D32" s="40"/>
      <c r="E32" s="40"/>
      <c r="F32" s="40"/>
      <c r="G32" s="40"/>
      <c r="H32" s="40"/>
      <c r="I32" s="8"/>
    </row>
    <row r="33" spans="1:23" ht="20.25" customHeight="1" x14ac:dyDescent="0.25">
      <c r="A33" s="40" t="s">
        <v>47</v>
      </c>
      <c r="B33" s="40"/>
      <c r="C33" s="40"/>
      <c r="D33" s="40"/>
      <c r="E33" s="40"/>
      <c r="F33" s="40"/>
      <c r="G33" s="40"/>
      <c r="H33" s="40"/>
      <c r="I33" s="8"/>
      <c r="R33" t="s">
        <v>122</v>
      </c>
      <c r="T33" t="s">
        <v>121</v>
      </c>
    </row>
    <row r="34" spans="1:23" ht="20.25" customHeight="1" thickBot="1" x14ac:dyDescent="0.3">
      <c r="A34" s="11"/>
      <c r="B34" s="11"/>
      <c r="C34" s="11"/>
      <c r="D34" s="11"/>
      <c r="E34" s="11"/>
      <c r="F34" s="11"/>
      <c r="G34" s="11"/>
      <c r="H34" s="11"/>
    </row>
    <row r="35" spans="1:23" ht="21" customHeight="1" thickBot="1" x14ac:dyDescent="0.3">
      <c r="A35" s="11"/>
      <c r="B35" s="11"/>
      <c r="C35" s="11"/>
      <c r="D35" s="40"/>
      <c r="E35" s="40"/>
      <c r="F35" s="40"/>
      <c r="G35" s="40"/>
      <c r="H35" s="11"/>
      <c r="N35" s="32" t="s">
        <v>90</v>
      </c>
      <c r="O35" s="32" t="s">
        <v>117</v>
      </c>
      <c r="P35" s="32" t="s">
        <v>88</v>
      </c>
      <c r="Q35" s="18"/>
      <c r="R35" s="34" t="s">
        <v>118</v>
      </c>
      <c r="S35" s="36" t="s">
        <v>87</v>
      </c>
      <c r="T35" s="36" t="s">
        <v>86</v>
      </c>
      <c r="U35" s="16"/>
      <c r="V35" s="32" t="s">
        <v>85</v>
      </c>
      <c r="W35" s="38" t="s">
        <v>84</v>
      </c>
    </row>
    <row r="36" spans="1:23" ht="21" customHeight="1" thickBot="1" x14ac:dyDescent="0.3">
      <c r="A36" s="11"/>
      <c r="B36" s="9"/>
      <c r="C36" s="11"/>
      <c r="D36" s="40"/>
      <c r="E36" s="40"/>
      <c r="F36" s="40"/>
      <c r="G36" s="40"/>
      <c r="H36" s="11"/>
      <c r="N36" s="33"/>
      <c r="O36" s="33"/>
      <c r="P36" s="33"/>
      <c r="Q36" s="18"/>
      <c r="R36" s="35"/>
      <c r="S36" s="37"/>
      <c r="T36" s="37"/>
      <c r="U36" s="17"/>
      <c r="V36" s="33"/>
      <c r="W36" s="39"/>
    </row>
    <row r="37" spans="1:23" ht="15.75" x14ac:dyDescent="0.25">
      <c r="A37" s="40"/>
      <c r="B37" s="40"/>
      <c r="C37" s="40"/>
      <c r="D37" s="40"/>
      <c r="E37" s="40"/>
      <c r="F37" s="40"/>
      <c r="G37" s="40"/>
      <c r="H37" s="40"/>
      <c r="N37" s="15"/>
      <c r="O37" s="25">
        <f t="shared" ref="O37:O56" si="1">SUM(S37*R37*P37)</f>
        <v>2400000</v>
      </c>
      <c r="P37" s="25">
        <v>160</v>
      </c>
      <c r="Q37" s="13"/>
      <c r="R37" s="25">
        <v>50</v>
      </c>
      <c r="S37" s="25">
        <v>300</v>
      </c>
      <c r="T37" s="15" t="s">
        <v>26</v>
      </c>
      <c r="U37" s="15"/>
      <c r="V37" s="15" t="s">
        <v>91</v>
      </c>
      <c r="W37" s="15">
        <v>1</v>
      </c>
    </row>
    <row r="38" spans="1:23" x14ac:dyDescent="0.25">
      <c r="A38" s="41"/>
      <c r="B38" s="41"/>
      <c r="C38" s="41"/>
      <c r="D38" s="41"/>
      <c r="E38" s="41"/>
      <c r="F38" s="41"/>
      <c r="G38" s="41"/>
      <c r="H38" s="41"/>
      <c r="N38" s="13"/>
      <c r="O38" s="26">
        <f t="shared" si="1"/>
        <v>60000</v>
      </c>
      <c r="P38" s="26">
        <v>1</v>
      </c>
      <c r="Q38" s="13"/>
      <c r="R38" s="26">
        <v>200</v>
      </c>
      <c r="S38" s="26">
        <v>300</v>
      </c>
      <c r="T38" s="13" t="s">
        <v>26</v>
      </c>
      <c r="U38" s="13"/>
      <c r="V38" s="13" t="s">
        <v>92</v>
      </c>
      <c r="W38" s="13">
        <v>2</v>
      </c>
    </row>
    <row r="39" spans="1:23" x14ac:dyDescent="0.25">
      <c r="N39" s="13"/>
      <c r="O39" s="26">
        <f t="shared" si="1"/>
        <v>400000</v>
      </c>
      <c r="P39" s="26">
        <v>1</v>
      </c>
      <c r="Q39" s="13"/>
      <c r="R39" s="26">
        <v>40000</v>
      </c>
      <c r="S39" s="26">
        <v>10</v>
      </c>
      <c r="T39" s="13" t="s">
        <v>94</v>
      </c>
      <c r="U39" s="13"/>
      <c r="V39" s="13" t="s">
        <v>93</v>
      </c>
      <c r="W39" s="13">
        <v>3</v>
      </c>
    </row>
    <row r="40" spans="1:23" x14ac:dyDescent="0.25">
      <c r="N40" s="13"/>
      <c r="O40" s="26">
        <f t="shared" si="1"/>
        <v>25000</v>
      </c>
      <c r="P40" s="26">
        <v>1</v>
      </c>
      <c r="Q40" s="13"/>
      <c r="R40" s="26">
        <v>25000</v>
      </c>
      <c r="S40" s="26">
        <v>1</v>
      </c>
      <c r="T40" s="13" t="s">
        <v>94</v>
      </c>
      <c r="U40" s="13"/>
      <c r="V40" s="13" t="s">
        <v>95</v>
      </c>
      <c r="W40" s="13">
        <v>4</v>
      </c>
    </row>
    <row r="41" spans="1:23" x14ac:dyDescent="0.25">
      <c r="N41" s="13"/>
      <c r="O41" s="26">
        <f t="shared" si="1"/>
        <v>8000</v>
      </c>
      <c r="P41" s="26">
        <v>1</v>
      </c>
      <c r="Q41" s="13"/>
      <c r="R41" s="26">
        <v>2000</v>
      </c>
      <c r="S41" s="26">
        <v>4</v>
      </c>
      <c r="T41" s="13" t="s">
        <v>97</v>
      </c>
      <c r="U41" s="13"/>
      <c r="V41" s="13" t="s">
        <v>96</v>
      </c>
      <c r="W41" s="13">
        <v>5</v>
      </c>
    </row>
    <row r="42" spans="1:23" x14ac:dyDescent="0.25">
      <c r="N42" s="13"/>
      <c r="O42" s="26">
        <f t="shared" si="1"/>
        <v>600</v>
      </c>
      <c r="P42" s="26">
        <v>1</v>
      </c>
      <c r="Q42" s="13"/>
      <c r="R42" s="26">
        <v>600</v>
      </c>
      <c r="S42" s="26">
        <v>1</v>
      </c>
      <c r="T42" s="13" t="s">
        <v>94</v>
      </c>
      <c r="U42" s="13"/>
      <c r="V42" s="13" t="s">
        <v>98</v>
      </c>
      <c r="W42" s="13">
        <v>6</v>
      </c>
    </row>
    <row r="43" spans="1:23" x14ac:dyDescent="0.25">
      <c r="N43" s="13"/>
      <c r="O43" s="26">
        <f t="shared" si="1"/>
        <v>15000</v>
      </c>
      <c r="P43" s="26">
        <v>1</v>
      </c>
      <c r="Q43" s="13"/>
      <c r="R43" s="26">
        <v>2500</v>
      </c>
      <c r="S43" s="26">
        <v>6</v>
      </c>
      <c r="T43" s="13" t="s">
        <v>100</v>
      </c>
      <c r="U43" s="13"/>
      <c r="V43" s="13" t="s">
        <v>99</v>
      </c>
      <c r="W43" s="13">
        <v>7</v>
      </c>
    </row>
    <row r="44" spans="1:23" x14ac:dyDescent="0.25">
      <c r="N44" s="13"/>
      <c r="O44" s="26">
        <f t="shared" si="1"/>
        <v>18000</v>
      </c>
      <c r="P44" s="26">
        <v>1</v>
      </c>
      <c r="Q44" s="13"/>
      <c r="R44" s="26">
        <v>3000</v>
      </c>
      <c r="S44" s="26">
        <v>6</v>
      </c>
      <c r="T44" s="13" t="s">
        <v>100</v>
      </c>
      <c r="U44" s="13"/>
      <c r="V44" s="13" t="s">
        <v>101</v>
      </c>
      <c r="W44" s="13">
        <v>8</v>
      </c>
    </row>
    <row r="45" spans="1:23" x14ac:dyDescent="0.25">
      <c r="N45" s="13"/>
      <c r="O45" s="26">
        <f t="shared" si="1"/>
        <v>12000</v>
      </c>
      <c r="P45" s="26">
        <v>1</v>
      </c>
      <c r="Q45" s="13"/>
      <c r="R45" s="26">
        <v>2000</v>
      </c>
      <c r="S45" s="26">
        <v>6</v>
      </c>
      <c r="T45" s="13" t="s">
        <v>103</v>
      </c>
      <c r="U45" s="13"/>
      <c r="V45" s="13" t="s">
        <v>102</v>
      </c>
      <c r="W45" s="13">
        <v>9</v>
      </c>
    </row>
    <row r="46" spans="1:23" ht="15.75" x14ac:dyDescent="0.25">
      <c r="N46" s="13"/>
      <c r="O46" s="26">
        <f t="shared" si="1"/>
        <v>0</v>
      </c>
      <c r="P46" s="26">
        <v>1</v>
      </c>
      <c r="Q46" s="13"/>
      <c r="R46" s="26">
        <v>4000</v>
      </c>
      <c r="S46" s="26">
        <v>0</v>
      </c>
      <c r="T46" s="13" t="s">
        <v>94</v>
      </c>
      <c r="U46" s="13"/>
      <c r="V46" s="24" t="s">
        <v>35</v>
      </c>
      <c r="W46" s="13">
        <v>10</v>
      </c>
    </row>
    <row r="47" spans="1:23" x14ac:dyDescent="0.25">
      <c r="N47" s="13"/>
      <c r="O47" s="26">
        <f t="shared" si="1"/>
        <v>0</v>
      </c>
      <c r="P47" s="26">
        <v>1</v>
      </c>
      <c r="Q47" s="13"/>
      <c r="R47" s="26">
        <v>1500</v>
      </c>
      <c r="S47" s="26">
        <v>0</v>
      </c>
      <c r="T47" s="13" t="s">
        <v>105</v>
      </c>
      <c r="U47" s="13"/>
      <c r="V47" s="13" t="s">
        <v>104</v>
      </c>
      <c r="W47" s="13">
        <v>11</v>
      </c>
    </row>
    <row r="48" spans="1:23" x14ac:dyDescent="0.25">
      <c r="N48" s="13"/>
      <c r="O48" s="26">
        <f t="shared" si="1"/>
        <v>0</v>
      </c>
      <c r="P48" s="26">
        <v>4</v>
      </c>
      <c r="Q48" s="13"/>
      <c r="R48" s="26">
        <v>100</v>
      </c>
      <c r="S48" s="26">
        <v>0</v>
      </c>
      <c r="T48" s="13" t="s">
        <v>107</v>
      </c>
      <c r="U48" s="13"/>
      <c r="V48" s="13" t="s">
        <v>106</v>
      </c>
      <c r="W48" s="13">
        <v>12</v>
      </c>
    </row>
    <row r="49" spans="14:23" x14ac:dyDescent="0.25">
      <c r="N49" s="13"/>
      <c r="O49" s="26">
        <f t="shared" si="1"/>
        <v>15000</v>
      </c>
      <c r="P49" s="26">
        <v>1</v>
      </c>
      <c r="Q49" s="13"/>
      <c r="R49" s="26">
        <v>15000</v>
      </c>
      <c r="S49" s="26">
        <v>1</v>
      </c>
      <c r="T49" s="13"/>
      <c r="U49" s="13"/>
      <c r="V49" s="13" t="s">
        <v>108</v>
      </c>
      <c r="W49" s="13">
        <v>13</v>
      </c>
    </row>
    <row r="50" spans="14:23" x14ac:dyDescent="0.25">
      <c r="N50" s="13"/>
      <c r="O50" s="26">
        <f t="shared" si="1"/>
        <v>15000</v>
      </c>
      <c r="P50" s="26">
        <v>1</v>
      </c>
      <c r="Q50" s="13"/>
      <c r="R50" s="26">
        <v>15000</v>
      </c>
      <c r="S50" s="26">
        <v>1</v>
      </c>
      <c r="T50" s="13" t="s">
        <v>94</v>
      </c>
      <c r="U50" s="13"/>
      <c r="V50" s="13" t="s">
        <v>109</v>
      </c>
      <c r="W50" s="13">
        <v>14</v>
      </c>
    </row>
    <row r="51" spans="14:23" x14ac:dyDescent="0.25">
      <c r="N51" s="13"/>
      <c r="O51" s="26">
        <f t="shared" si="1"/>
        <v>90000</v>
      </c>
      <c r="P51" s="26">
        <v>6</v>
      </c>
      <c r="Q51" s="13"/>
      <c r="R51" s="26">
        <v>15000</v>
      </c>
      <c r="S51" s="26">
        <v>1</v>
      </c>
      <c r="T51" s="13" t="s">
        <v>111</v>
      </c>
      <c r="U51" s="13"/>
      <c r="V51" s="13" t="s">
        <v>110</v>
      </c>
      <c r="W51" s="13">
        <v>15</v>
      </c>
    </row>
    <row r="52" spans="14:23" x14ac:dyDescent="0.25">
      <c r="N52" s="13"/>
      <c r="O52" s="26">
        <f t="shared" si="1"/>
        <v>1296000</v>
      </c>
      <c r="P52" s="26">
        <v>6</v>
      </c>
      <c r="Q52" s="13"/>
      <c r="R52" s="26">
        <v>18000</v>
      </c>
      <c r="S52" s="26">
        <v>12</v>
      </c>
      <c r="T52" s="13" t="s">
        <v>113</v>
      </c>
      <c r="U52" s="13"/>
      <c r="V52" s="13" t="s">
        <v>112</v>
      </c>
      <c r="W52" s="13">
        <v>16</v>
      </c>
    </row>
    <row r="53" spans="14:23" x14ac:dyDescent="0.25">
      <c r="N53" s="13"/>
      <c r="O53" s="26">
        <f t="shared" si="1"/>
        <v>1440000</v>
      </c>
      <c r="P53" s="26">
        <v>6</v>
      </c>
      <c r="Q53" s="13"/>
      <c r="R53" s="26">
        <v>20000</v>
      </c>
      <c r="S53" s="26">
        <v>12</v>
      </c>
      <c r="T53" s="13" t="s">
        <v>26</v>
      </c>
      <c r="U53" s="13"/>
      <c r="V53" s="13" t="s">
        <v>114</v>
      </c>
      <c r="W53" s="13">
        <v>17</v>
      </c>
    </row>
    <row r="54" spans="14:23" x14ac:dyDescent="0.25">
      <c r="N54" s="13"/>
      <c r="O54" s="26">
        <f t="shared" si="1"/>
        <v>108000</v>
      </c>
      <c r="P54" s="26">
        <v>6</v>
      </c>
      <c r="Q54" s="13"/>
      <c r="R54" s="26">
        <v>18000</v>
      </c>
      <c r="S54" s="26">
        <v>1</v>
      </c>
      <c r="T54" s="13" t="s">
        <v>26</v>
      </c>
      <c r="U54" s="13"/>
      <c r="V54" s="13" t="s">
        <v>115</v>
      </c>
      <c r="W54" s="13">
        <v>18</v>
      </c>
    </row>
    <row r="55" spans="14:23" x14ac:dyDescent="0.25">
      <c r="N55" s="13"/>
      <c r="O55" s="26">
        <f t="shared" si="1"/>
        <v>108000</v>
      </c>
      <c r="P55" s="26">
        <v>6</v>
      </c>
      <c r="Q55" s="13"/>
      <c r="R55" s="26">
        <v>18000</v>
      </c>
      <c r="S55" s="26">
        <v>1</v>
      </c>
      <c r="T55" s="13" t="s">
        <v>113</v>
      </c>
      <c r="U55" s="13"/>
      <c r="V55" s="13" t="s">
        <v>116</v>
      </c>
      <c r="W55" s="13">
        <v>19</v>
      </c>
    </row>
    <row r="56" spans="14:23" x14ac:dyDescent="0.25">
      <c r="N56" s="13"/>
      <c r="O56" s="26">
        <f t="shared" si="1"/>
        <v>10000000</v>
      </c>
      <c r="P56" s="26">
        <v>2</v>
      </c>
      <c r="Q56" s="13"/>
      <c r="R56" s="26">
        <v>5000000</v>
      </c>
      <c r="S56" s="26">
        <v>1</v>
      </c>
      <c r="T56" s="13" t="s">
        <v>26</v>
      </c>
      <c r="U56" s="13"/>
      <c r="V56" s="13" t="s">
        <v>119</v>
      </c>
      <c r="W56" s="13">
        <v>20</v>
      </c>
    </row>
    <row r="57" spans="14:23" x14ac:dyDescent="0.25">
      <c r="N57" s="28">
        <f>SUM(O57/100)</f>
        <v>160106</v>
      </c>
      <c r="O57" s="26">
        <f>SUM(O37+O38+O39+O40+O41+O42+O43+O44+O45+O46+O47+O48+O49+O50+O51+O52+O53+O54+O55+O56)</f>
        <v>16010600</v>
      </c>
      <c r="P57" s="27"/>
      <c r="Q57" s="13"/>
      <c r="R57" s="27"/>
      <c r="S57" s="13"/>
      <c r="T57" s="13"/>
      <c r="U57" s="13"/>
      <c r="V57" s="13" t="s">
        <v>89</v>
      </c>
      <c r="W57" s="13"/>
    </row>
    <row r="58" spans="14:23" x14ac:dyDescent="0.25">
      <c r="V58" s="29" t="s">
        <v>120</v>
      </c>
    </row>
    <row r="60" spans="14:23" x14ac:dyDescent="0.25">
      <c r="N60" s="30">
        <f>SUM(N57/300)</f>
        <v>533.68666666666661</v>
      </c>
      <c r="O60" s="30">
        <f>SUM(O57/300)</f>
        <v>53368.666666666664</v>
      </c>
      <c r="V60" t="s">
        <v>124</v>
      </c>
    </row>
    <row r="65" spans="19:29" x14ac:dyDescent="0.25"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</row>
    <row r="66" spans="19:29" x14ac:dyDescent="0.25">
      <c r="W66" t="s">
        <v>122</v>
      </c>
      <c r="Y66" t="s">
        <v>121</v>
      </c>
      <c r="AC66" s="31"/>
    </row>
    <row r="67" spans="19:29" ht="15.75" thickBot="1" x14ac:dyDescent="0.3">
      <c r="AC67" s="31"/>
    </row>
    <row r="68" spans="19:29" ht="15.75" thickBot="1" x14ac:dyDescent="0.3">
      <c r="S68" s="32" t="s">
        <v>90</v>
      </c>
      <c r="T68" s="32" t="s">
        <v>117</v>
      </c>
      <c r="U68" s="32" t="s">
        <v>88</v>
      </c>
      <c r="V68" s="18"/>
      <c r="W68" s="34" t="s">
        <v>118</v>
      </c>
      <c r="X68" s="36" t="s">
        <v>87</v>
      </c>
      <c r="Y68" s="36" t="s">
        <v>86</v>
      </c>
      <c r="Z68" s="16"/>
      <c r="AA68" s="32" t="s">
        <v>85</v>
      </c>
      <c r="AB68" s="38" t="s">
        <v>84</v>
      </c>
      <c r="AC68" s="31"/>
    </row>
    <row r="69" spans="19:29" ht="15.75" thickBot="1" x14ac:dyDescent="0.3">
      <c r="S69" s="33"/>
      <c r="T69" s="33"/>
      <c r="U69" s="33"/>
      <c r="V69" s="18"/>
      <c r="W69" s="35"/>
      <c r="X69" s="37"/>
      <c r="Y69" s="37"/>
      <c r="Z69" s="17"/>
      <c r="AA69" s="33"/>
      <c r="AB69" s="39"/>
      <c r="AC69" s="31"/>
    </row>
    <row r="70" spans="19:29" x14ac:dyDescent="0.25">
      <c r="S70" s="15"/>
      <c r="T70" s="25">
        <f t="shared" ref="T70:T89" si="2">SUM(X70*W70*U70)</f>
        <v>2400000</v>
      </c>
      <c r="U70" s="25">
        <v>160</v>
      </c>
      <c r="V70" s="13"/>
      <c r="W70" s="25">
        <v>50</v>
      </c>
      <c r="X70" s="25">
        <v>300</v>
      </c>
      <c r="Y70" s="15" t="s">
        <v>26</v>
      </c>
      <c r="Z70" s="15"/>
      <c r="AA70" s="15" t="s">
        <v>91</v>
      </c>
      <c r="AB70" s="15">
        <v>1</v>
      </c>
      <c r="AC70" s="31"/>
    </row>
    <row r="71" spans="19:29" x14ac:dyDescent="0.25">
      <c r="S71" s="13"/>
      <c r="T71" s="26">
        <f t="shared" si="2"/>
        <v>60000</v>
      </c>
      <c r="U71" s="26">
        <v>1</v>
      </c>
      <c r="V71" s="13"/>
      <c r="W71" s="26">
        <v>200</v>
      </c>
      <c r="X71" s="26">
        <v>300</v>
      </c>
      <c r="Y71" s="13" t="s">
        <v>26</v>
      </c>
      <c r="Z71" s="13"/>
      <c r="AA71" s="13" t="s">
        <v>92</v>
      </c>
      <c r="AB71" s="13">
        <v>2</v>
      </c>
      <c r="AC71" s="31"/>
    </row>
    <row r="72" spans="19:29" x14ac:dyDescent="0.25">
      <c r="S72" s="13"/>
      <c r="T72" s="26">
        <f t="shared" si="2"/>
        <v>400000</v>
      </c>
      <c r="U72" s="26">
        <v>1</v>
      </c>
      <c r="V72" s="13"/>
      <c r="W72" s="26">
        <v>40000</v>
      </c>
      <c r="X72" s="26">
        <v>10</v>
      </c>
      <c r="Y72" s="13" t="s">
        <v>94</v>
      </c>
      <c r="Z72" s="13"/>
      <c r="AA72" s="13" t="s">
        <v>93</v>
      </c>
      <c r="AB72" s="13">
        <v>3</v>
      </c>
      <c r="AC72" s="31"/>
    </row>
    <row r="73" spans="19:29" x14ac:dyDescent="0.25">
      <c r="S73" s="13"/>
      <c r="T73" s="26">
        <f t="shared" si="2"/>
        <v>25000</v>
      </c>
      <c r="U73" s="26">
        <v>1</v>
      </c>
      <c r="V73" s="13"/>
      <c r="W73" s="26">
        <v>25000</v>
      </c>
      <c r="X73" s="26">
        <v>1</v>
      </c>
      <c r="Y73" s="13" t="s">
        <v>94</v>
      </c>
      <c r="Z73" s="13"/>
      <c r="AA73" s="13" t="s">
        <v>95</v>
      </c>
      <c r="AB73" s="13">
        <v>4</v>
      </c>
      <c r="AC73" s="31"/>
    </row>
    <row r="74" spans="19:29" x14ac:dyDescent="0.25">
      <c r="S74" s="13"/>
      <c r="T74" s="26">
        <f t="shared" si="2"/>
        <v>8000</v>
      </c>
      <c r="U74" s="26">
        <v>1</v>
      </c>
      <c r="V74" s="13"/>
      <c r="W74" s="26">
        <v>2000</v>
      </c>
      <c r="X74" s="26">
        <v>4</v>
      </c>
      <c r="Y74" s="13" t="s">
        <v>97</v>
      </c>
      <c r="Z74" s="13"/>
      <c r="AA74" s="13" t="s">
        <v>96</v>
      </c>
      <c r="AB74" s="13">
        <v>5</v>
      </c>
      <c r="AC74" s="31"/>
    </row>
    <row r="75" spans="19:29" x14ac:dyDescent="0.25">
      <c r="S75" s="13"/>
      <c r="T75" s="26">
        <f t="shared" si="2"/>
        <v>600</v>
      </c>
      <c r="U75" s="26">
        <v>1</v>
      </c>
      <c r="V75" s="13"/>
      <c r="W75" s="26">
        <v>600</v>
      </c>
      <c r="X75" s="26">
        <v>1</v>
      </c>
      <c r="Y75" s="13" t="s">
        <v>94</v>
      </c>
      <c r="Z75" s="13"/>
      <c r="AA75" s="13" t="s">
        <v>98</v>
      </c>
      <c r="AB75" s="13">
        <v>6</v>
      </c>
      <c r="AC75" s="31"/>
    </row>
    <row r="76" spans="19:29" x14ac:dyDescent="0.25">
      <c r="S76" s="13"/>
      <c r="T76" s="26">
        <f t="shared" si="2"/>
        <v>15000</v>
      </c>
      <c r="U76" s="26">
        <v>1</v>
      </c>
      <c r="V76" s="13"/>
      <c r="W76" s="26">
        <v>2500</v>
      </c>
      <c r="X76" s="26">
        <v>6</v>
      </c>
      <c r="Y76" s="13" t="s">
        <v>100</v>
      </c>
      <c r="Z76" s="13"/>
      <c r="AA76" s="13" t="s">
        <v>99</v>
      </c>
      <c r="AB76" s="13">
        <v>7</v>
      </c>
      <c r="AC76" s="31"/>
    </row>
    <row r="77" spans="19:29" x14ac:dyDescent="0.25">
      <c r="S77" s="13"/>
      <c r="T77" s="26">
        <f t="shared" si="2"/>
        <v>18000</v>
      </c>
      <c r="U77" s="26">
        <v>1</v>
      </c>
      <c r="V77" s="13"/>
      <c r="W77" s="26">
        <v>3000</v>
      </c>
      <c r="X77" s="26">
        <v>6</v>
      </c>
      <c r="Y77" s="13" t="s">
        <v>100</v>
      </c>
      <c r="Z77" s="13"/>
      <c r="AA77" s="13" t="s">
        <v>101</v>
      </c>
      <c r="AB77" s="13">
        <v>8</v>
      </c>
      <c r="AC77" s="31"/>
    </row>
    <row r="78" spans="19:29" x14ac:dyDescent="0.25">
      <c r="S78" s="13"/>
      <c r="T78" s="26">
        <f t="shared" si="2"/>
        <v>12000</v>
      </c>
      <c r="U78" s="26">
        <v>1</v>
      </c>
      <c r="V78" s="13"/>
      <c r="W78" s="26">
        <v>2000</v>
      </c>
      <c r="X78" s="26">
        <v>6</v>
      </c>
      <c r="Y78" s="13" t="s">
        <v>103</v>
      </c>
      <c r="Z78" s="13"/>
      <c r="AA78" s="13" t="s">
        <v>102</v>
      </c>
      <c r="AB78" s="13">
        <v>9</v>
      </c>
      <c r="AC78" s="31"/>
    </row>
    <row r="79" spans="19:29" ht="15.75" x14ac:dyDescent="0.25">
      <c r="S79" s="13"/>
      <c r="T79" s="26">
        <f t="shared" si="2"/>
        <v>0</v>
      </c>
      <c r="U79" s="26">
        <v>1</v>
      </c>
      <c r="V79" s="13"/>
      <c r="W79" s="26">
        <v>4000</v>
      </c>
      <c r="X79" s="26">
        <v>0</v>
      </c>
      <c r="Y79" s="13" t="s">
        <v>94</v>
      </c>
      <c r="Z79" s="13"/>
      <c r="AA79" s="24" t="s">
        <v>35</v>
      </c>
      <c r="AB79" s="13">
        <v>10</v>
      </c>
      <c r="AC79" s="31"/>
    </row>
    <row r="80" spans="19:29" x14ac:dyDescent="0.25">
      <c r="S80" s="13"/>
      <c r="T80" s="26">
        <f t="shared" si="2"/>
        <v>0</v>
      </c>
      <c r="U80" s="26">
        <v>1</v>
      </c>
      <c r="V80" s="13"/>
      <c r="W80" s="26">
        <v>1500</v>
      </c>
      <c r="X80" s="26">
        <v>0</v>
      </c>
      <c r="Y80" s="13" t="s">
        <v>105</v>
      </c>
      <c r="Z80" s="13"/>
      <c r="AA80" s="13" t="s">
        <v>104</v>
      </c>
      <c r="AB80" s="13">
        <v>11</v>
      </c>
      <c r="AC80" s="31"/>
    </row>
    <row r="81" spans="19:29" x14ac:dyDescent="0.25">
      <c r="S81" s="13"/>
      <c r="T81" s="26">
        <f t="shared" si="2"/>
        <v>0</v>
      </c>
      <c r="U81" s="26">
        <v>4</v>
      </c>
      <c r="V81" s="13"/>
      <c r="W81" s="26">
        <v>100</v>
      </c>
      <c r="X81" s="26">
        <v>0</v>
      </c>
      <c r="Y81" s="13" t="s">
        <v>107</v>
      </c>
      <c r="Z81" s="13"/>
      <c r="AA81" s="13" t="s">
        <v>106</v>
      </c>
      <c r="AB81" s="13">
        <v>12</v>
      </c>
      <c r="AC81" s="31"/>
    </row>
    <row r="82" spans="19:29" x14ac:dyDescent="0.25">
      <c r="S82" s="13"/>
      <c r="T82" s="26">
        <f t="shared" si="2"/>
        <v>15000</v>
      </c>
      <c r="U82" s="26">
        <v>1</v>
      </c>
      <c r="V82" s="13"/>
      <c r="W82" s="26">
        <v>15000</v>
      </c>
      <c r="X82" s="26">
        <v>1</v>
      </c>
      <c r="Y82" s="13"/>
      <c r="Z82" s="13"/>
      <c r="AA82" s="13" t="s">
        <v>108</v>
      </c>
      <c r="AB82" s="13">
        <v>13</v>
      </c>
      <c r="AC82" s="31"/>
    </row>
    <row r="83" spans="19:29" x14ac:dyDescent="0.25">
      <c r="S83" s="13"/>
      <c r="T83" s="26">
        <f t="shared" si="2"/>
        <v>15000</v>
      </c>
      <c r="U83" s="26">
        <v>1</v>
      </c>
      <c r="V83" s="13"/>
      <c r="W83" s="26">
        <v>15000</v>
      </c>
      <c r="X83" s="26">
        <v>1</v>
      </c>
      <c r="Y83" s="13" t="s">
        <v>94</v>
      </c>
      <c r="Z83" s="13"/>
      <c r="AA83" s="13" t="s">
        <v>109</v>
      </c>
      <c r="AB83" s="13">
        <v>14</v>
      </c>
      <c r="AC83" s="31"/>
    </row>
    <row r="84" spans="19:29" x14ac:dyDescent="0.25">
      <c r="S84" s="13"/>
      <c r="T84" s="26">
        <f t="shared" si="2"/>
        <v>90000</v>
      </c>
      <c r="U84" s="26">
        <v>6</v>
      </c>
      <c r="V84" s="13"/>
      <c r="W84" s="26">
        <v>15000</v>
      </c>
      <c r="X84" s="26">
        <v>1</v>
      </c>
      <c r="Y84" s="13" t="s">
        <v>111</v>
      </c>
      <c r="Z84" s="13"/>
      <c r="AA84" s="13" t="s">
        <v>110</v>
      </c>
      <c r="AB84" s="13">
        <v>15</v>
      </c>
      <c r="AC84" s="31"/>
    </row>
    <row r="85" spans="19:29" x14ac:dyDescent="0.25">
      <c r="S85" s="13"/>
      <c r="T85" s="26">
        <f t="shared" si="2"/>
        <v>1296000</v>
      </c>
      <c r="U85" s="26">
        <v>6</v>
      </c>
      <c r="V85" s="13"/>
      <c r="W85" s="26">
        <v>18000</v>
      </c>
      <c r="X85" s="26">
        <v>12</v>
      </c>
      <c r="Y85" s="13" t="s">
        <v>113</v>
      </c>
      <c r="Z85" s="13"/>
      <c r="AA85" s="13" t="s">
        <v>112</v>
      </c>
      <c r="AB85" s="13">
        <v>16</v>
      </c>
      <c r="AC85" s="31"/>
    </row>
    <row r="86" spans="19:29" x14ac:dyDescent="0.25">
      <c r="S86" s="13"/>
      <c r="T86" s="26">
        <f t="shared" si="2"/>
        <v>1440000</v>
      </c>
      <c r="U86" s="26">
        <v>6</v>
      </c>
      <c r="V86" s="13"/>
      <c r="W86" s="26">
        <v>20000</v>
      </c>
      <c r="X86" s="26">
        <v>12</v>
      </c>
      <c r="Y86" s="13" t="s">
        <v>26</v>
      </c>
      <c r="Z86" s="13"/>
      <c r="AA86" s="13" t="s">
        <v>114</v>
      </c>
      <c r="AB86" s="13">
        <v>17</v>
      </c>
      <c r="AC86" s="31"/>
    </row>
    <row r="87" spans="19:29" x14ac:dyDescent="0.25">
      <c r="S87" s="13"/>
      <c r="T87" s="26">
        <f t="shared" si="2"/>
        <v>108000</v>
      </c>
      <c r="U87" s="26">
        <v>6</v>
      </c>
      <c r="V87" s="13"/>
      <c r="W87" s="26">
        <v>18000</v>
      </c>
      <c r="X87" s="26">
        <v>1</v>
      </c>
      <c r="Y87" s="13" t="s">
        <v>26</v>
      </c>
      <c r="Z87" s="13"/>
      <c r="AA87" s="13" t="s">
        <v>115</v>
      </c>
      <c r="AB87" s="13">
        <v>18</v>
      </c>
      <c r="AC87" s="31"/>
    </row>
    <row r="88" spans="19:29" x14ac:dyDescent="0.25">
      <c r="S88" s="13"/>
      <c r="T88" s="26">
        <f t="shared" si="2"/>
        <v>108000</v>
      </c>
      <c r="U88" s="26">
        <v>6</v>
      </c>
      <c r="V88" s="13"/>
      <c r="W88" s="26">
        <v>18000</v>
      </c>
      <c r="X88" s="26">
        <v>1</v>
      </c>
      <c r="Y88" s="13" t="s">
        <v>113</v>
      </c>
      <c r="Z88" s="13"/>
      <c r="AA88" s="13" t="s">
        <v>116</v>
      </c>
      <c r="AB88" s="13">
        <v>19</v>
      </c>
      <c r="AC88" s="31"/>
    </row>
    <row r="89" spans="19:29" x14ac:dyDescent="0.25">
      <c r="S89" s="13"/>
      <c r="T89" s="26">
        <f t="shared" si="2"/>
        <v>10000000</v>
      </c>
      <c r="U89" s="26">
        <v>2</v>
      </c>
      <c r="V89" s="13"/>
      <c r="W89" s="26">
        <v>5000000</v>
      </c>
      <c r="X89" s="26">
        <v>1</v>
      </c>
      <c r="Y89" s="13" t="s">
        <v>26</v>
      </c>
      <c r="Z89" s="13"/>
      <c r="AA89" s="13" t="s">
        <v>119</v>
      </c>
      <c r="AB89" s="13">
        <v>20</v>
      </c>
      <c r="AC89" s="31"/>
    </row>
    <row r="90" spans="19:29" x14ac:dyDescent="0.25">
      <c r="S90" s="28">
        <f>SUM(T90/100)</f>
        <v>160106</v>
      </c>
      <c r="T90" s="26">
        <f>SUM(T70+T71+T72+T73+T74+T75+T76+T77+T78+T79+T80+T81+T82+T83+T84+T85+T86+T87+T88+T89)</f>
        <v>16010600</v>
      </c>
      <c r="U90" s="27"/>
      <c r="V90" s="13"/>
      <c r="W90" s="27"/>
      <c r="X90" s="13"/>
      <c r="Y90" s="13"/>
      <c r="Z90" s="13"/>
      <c r="AA90" s="13" t="s">
        <v>89</v>
      </c>
      <c r="AB90" s="13"/>
      <c r="AC90" s="31"/>
    </row>
    <row r="91" spans="19:29" x14ac:dyDescent="0.25">
      <c r="AA91" s="29" t="s">
        <v>120</v>
      </c>
      <c r="AC91" s="31"/>
    </row>
    <row r="93" spans="19:29" x14ac:dyDescent="0.25">
      <c r="S93" s="30">
        <f>SUM(S90/300)</f>
        <v>533.68666666666661</v>
      </c>
      <c r="T93" s="30">
        <f>SUM(T90/300)</f>
        <v>53368.666666666664</v>
      </c>
      <c r="AA93" t="s">
        <v>124</v>
      </c>
    </row>
  </sheetData>
  <mergeCells count="35">
    <mergeCell ref="N5:N6"/>
    <mergeCell ref="W5:W6"/>
    <mergeCell ref="T5:T6"/>
    <mergeCell ref="S5:S6"/>
    <mergeCell ref="R5:R6"/>
    <mergeCell ref="P5:P6"/>
    <mergeCell ref="O5:O6"/>
    <mergeCell ref="V5:V6"/>
    <mergeCell ref="A37:H37"/>
    <mergeCell ref="A38:H38"/>
    <mergeCell ref="D35:G35"/>
    <mergeCell ref="D36:G36"/>
    <mergeCell ref="A1:G1"/>
    <mergeCell ref="A2:G2"/>
    <mergeCell ref="A4:G4"/>
    <mergeCell ref="A3:G3"/>
    <mergeCell ref="A32:H32"/>
    <mergeCell ref="A33:H33"/>
    <mergeCell ref="D30:G30"/>
    <mergeCell ref="N35:N36"/>
    <mergeCell ref="O35:O36"/>
    <mergeCell ref="P35:P36"/>
    <mergeCell ref="R35:R36"/>
    <mergeCell ref="S35:S36"/>
    <mergeCell ref="Y68:Y69"/>
    <mergeCell ref="AA68:AA69"/>
    <mergeCell ref="AB68:AB69"/>
    <mergeCell ref="T35:T36"/>
    <mergeCell ref="V35:V36"/>
    <mergeCell ref="W35:W36"/>
    <mergeCell ref="S68:S69"/>
    <mergeCell ref="T68:T69"/>
    <mergeCell ref="U68:U69"/>
    <mergeCell ref="W68:W69"/>
    <mergeCell ref="X68:X69"/>
  </mergeCells>
  <pageMargins left="0" right="0" top="0.25" bottom="0.2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6"/>
  <sheetViews>
    <sheetView topLeftCell="C1" workbookViewId="0">
      <selection activeCell="M2" sqref="M2"/>
    </sheetView>
  </sheetViews>
  <sheetFormatPr defaultRowHeight="15" x14ac:dyDescent="0.25"/>
  <cols>
    <col min="1" max="1" width="12.140625" customWidth="1"/>
    <col min="2" max="2" width="9.28515625" customWidth="1"/>
    <col min="3" max="3" width="10" customWidth="1"/>
    <col min="4" max="4" width="8.28515625" customWidth="1"/>
    <col min="5" max="5" width="8" customWidth="1"/>
    <col min="6" max="6" width="8.140625" customWidth="1"/>
    <col min="8" max="8" width="25.140625" customWidth="1"/>
    <col min="9" max="9" width="6.140625" customWidth="1"/>
    <col min="10" max="10" width="9" customWidth="1"/>
    <col min="11" max="11" width="9.140625" hidden="1" customWidth="1"/>
    <col min="12" max="12" width="7.7109375" hidden="1" customWidth="1"/>
    <col min="13" max="13" width="19.7109375" customWidth="1"/>
    <col min="14" max="14" width="15.28515625" customWidth="1"/>
    <col min="15" max="15" width="7.140625" customWidth="1"/>
    <col min="16" max="16" width="9.140625" hidden="1" customWidth="1"/>
    <col min="17" max="17" width="18.42578125" customWidth="1"/>
    <col min="18" max="18" width="12.85546875" customWidth="1"/>
    <col min="19" max="19" width="7.7109375" customWidth="1"/>
    <col min="20" max="20" width="5.140625" hidden="1" customWidth="1"/>
    <col min="21" max="21" width="40" customWidth="1"/>
    <col min="22" max="22" width="10.140625" customWidth="1"/>
  </cols>
  <sheetData>
    <row r="1" spans="1:22" ht="43.5" customHeight="1" x14ac:dyDescent="0.3">
      <c r="A1" s="42" t="s">
        <v>33</v>
      </c>
      <c r="B1" s="42"/>
      <c r="C1" s="42"/>
      <c r="D1" s="42"/>
      <c r="E1" s="42"/>
      <c r="F1" s="42"/>
      <c r="G1" s="42"/>
      <c r="H1" s="42"/>
      <c r="I1" s="42"/>
    </row>
    <row r="2" spans="1:22" ht="33.75" customHeight="1" thickBot="1" x14ac:dyDescent="0.3">
      <c r="A2" s="47" t="s">
        <v>66</v>
      </c>
      <c r="B2" s="47"/>
      <c r="C2" s="47"/>
      <c r="D2" s="47"/>
      <c r="E2" s="47"/>
      <c r="F2" s="47"/>
      <c r="G2" s="47"/>
      <c r="H2" s="47"/>
      <c r="I2" s="47"/>
    </row>
    <row r="3" spans="1:22" ht="18.75" customHeight="1" thickBot="1" x14ac:dyDescent="0.3">
      <c r="A3" s="10" t="s">
        <v>67</v>
      </c>
      <c r="B3" s="10" t="s">
        <v>53</v>
      </c>
      <c r="C3" s="10" t="s">
        <v>52</v>
      </c>
      <c r="D3" s="10" t="s">
        <v>51</v>
      </c>
      <c r="E3" s="10" t="s">
        <v>50</v>
      </c>
      <c r="F3" s="10" t="s">
        <v>49</v>
      </c>
      <c r="G3" s="10" t="s">
        <v>48</v>
      </c>
      <c r="H3" s="6" t="s">
        <v>1</v>
      </c>
      <c r="I3" s="7" t="s">
        <v>0</v>
      </c>
      <c r="Q3" t="s">
        <v>122</v>
      </c>
      <c r="S3" t="s">
        <v>125</v>
      </c>
    </row>
    <row r="4" spans="1:22" ht="18.75" customHeight="1" thickBot="1" x14ac:dyDescent="0.3">
      <c r="A4" s="10">
        <v>880</v>
      </c>
      <c r="B4" s="10">
        <v>0</v>
      </c>
      <c r="C4" s="10">
        <v>0</v>
      </c>
      <c r="D4" s="10">
        <v>440</v>
      </c>
      <c r="E4" s="10">
        <v>0</v>
      </c>
      <c r="F4" s="10">
        <v>440</v>
      </c>
      <c r="G4" s="10">
        <v>0</v>
      </c>
      <c r="H4" s="2" t="s">
        <v>62</v>
      </c>
      <c r="I4" s="3">
        <v>1</v>
      </c>
    </row>
    <row r="5" spans="1:22" ht="18.75" customHeight="1" thickBot="1" x14ac:dyDescent="0.3">
      <c r="A5" s="10">
        <v>20000</v>
      </c>
      <c r="B5" s="10">
        <v>0</v>
      </c>
      <c r="C5" s="10">
        <v>0</v>
      </c>
      <c r="D5" s="10">
        <v>0</v>
      </c>
      <c r="E5" s="10">
        <v>0</v>
      </c>
      <c r="F5" s="10">
        <v>20000</v>
      </c>
      <c r="G5" s="10">
        <v>0</v>
      </c>
      <c r="H5" s="2" t="s">
        <v>39</v>
      </c>
      <c r="I5" s="3">
        <v>2</v>
      </c>
      <c r="M5" s="32" t="s">
        <v>90</v>
      </c>
      <c r="N5" s="32" t="s">
        <v>117</v>
      </c>
      <c r="O5" s="32" t="s">
        <v>88</v>
      </c>
      <c r="P5" s="18"/>
      <c r="Q5" s="34" t="s">
        <v>118</v>
      </c>
      <c r="R5" s="36" t="s">
        <v>87</v>
      </c>
      <c r="S5" s="36" t="s">
        <v>86</v>
      </c>
      <c r="T5" s="16"/>
      <c r="U5" s="32" t="s">
        <v>85</v>
      </c>
      <c r="V5" s="38" t="s">
        <v>84</v>
      </c>
    </row>
    <row r="6" spans="1:22" ht="18.75" customHeight="1" thickBot="1" x14ac:dyDescent="0.3">
      <c r="A6" s="10">
        <v>12000</v>
      </c>
      <c r="B6" s="10">
        <v>0</v>
      </c>
      <c r="C6" s="10">
        <v>0</v>
      </c>
      <c r="D6" s="10">
        <v>6000</v>
      </c>
      <c r="E6" s="10">
        <v>0</v>
      </c>
      <c r="F6" s="10">
        <v>0</v>
      </c>
      <c r="G6" s="10">
        <v>6000</v>
      </c>
      <c r="H6" s="3" t="s">
        <v>77</v>
      </c>
      <c r="I6" s="3">
        <v>3</v>
      </c>
      <c r="M6" s="33"/>
      <c r="N6" s="33"/>
      <c r="O6" s="33"/>
      <c r="P6" s="18"/>
      <c r="Q6" s="35"/>
      <c r="R6" s="37"/>
      <c r="S6" s="37"/>
      <c r="T6" s="17"/>
      <c r="U6" s="33"/>
      <c r="V6" s="39"/>
    </row>
    <row r="7" spans="1:22" ht="18.75" customHeight="1" x14ac:dyDescent="0.25">
      <c r="A7" s="12">
        <v>900</v>
      </c>
      <c r="B7" s="10">
        <v>0</v>
      </c>
      <c r="C7" s="10">
        <v>0</v>
      </c>
      <c r="D7" s="10">
        <v>450</v>
      </c>
      <c r="E7" s="10">
        <v>0</v>
      </c>
      <c r="F7" s="10">
        <v>450</v>
      </c>
      <c r="G7" s="10">
        <v>0</v>
      </c>
      <c r="H7" s="3" t="s">
        <v>78</v>
      </c>
      <c r="I7" s="3">
        <v>4</v>
      </c>
      <c r="M7" s="15"/>
      <c r="N7" s="25">
        <f t="shared" ref="N7:N26" si="0">SUM(R7*Q7*O7)</f>
        <v>1600000</v>
      </c>
      <c r="O7" s="25">
        <v>160</v>
      </c>
      <c r="P7" s="13"/>
      <c r="Q7" s="25">
        <v>50</v>
      </c>
      <c r="R7" s="25">
        <v>200</v>
      </c>
      <c r="S7" s="15" t="s">
        <v>26</v>
      </c>
      <c r="T7" s="15"/>
      <c r="U7" s="15" t="s">
        <v>91</v>
      </c>
      <c r="V7" s="15">
        <v>1</v>
      </c>
    </row>
    <row r="8" spans="1:22" ht="18.75" customHeight="1" x14ac:dyDescent="0.25">
      <c r="A8" s="10">
        <v>2400</v>
      </c>
      <c r="B8" s="10">
        <v>400</v>
      </c>
      <c r="C8" s="10">
        <v>400</v>
      </c>
      <c r="D8" s="10">
        <v>400</v>
      </c>
      <c r="E8" s="10">
        <v>400</v>
      </c>
      <c r="F8" s="10">
        <v>400</v>
      </c>
      <c r="G8" s="10">
        <v>400</v>
      </c>
      <c r="H8" s="3" t="s">
        <v>81</v>
      </c>
      <c r="I8" s="3">
        <v>5</v>
      </c>
      <c r="M8" s="13"/>
      <c r="N8" s="26">
        <f t="shared" si="0"/>
        <v>40000</v>
      </c>
      <c r="O8" s="26">
        <v>1</v>
      </c>
      <c r="P8" s="13"/>
      <c r="Q8" s="26">
        <v>200</v>
      </c>
      <c r="R8" s="26">
        <v>200</v>
      </c>
      <c r="S8" s="13" t="s">
        <v>26</v>
      </c>
      <c r="T8" s="13"/>
      <c r="U8" s="13" t="s">
        <v>92</v>
      </c>
      <c r="V8" s="13">
        <v>2</v>
      </c>
    </row>
    <row r="9" spans="1:22" ht="18.75" customHeight="1" x14ac:dyDescent="0.25">
      <c r="A9" s="12">
        <v>1000</v>
      </c>
      <c r="B9" s="10">
        <v>0</v>
      </c>
      <c r="C9" s="10">
        <v>0</v>
      </c>
      <c r="D9" s="10">
        <v>500</v>
      </c>
      <c r="E9" s="10">
        <v>0</v>
      </c>
      <c r="F9" s="10">
        <v>0</v>
      </c>
      <c r="G9" s="10">
        <v>500</v>
      </c>
      <c r="H9" s="3" t="s">
        <v>55</v>
      </c>
      <c r="I9" s="3">
        <v>6</v>
      </c>
      <c r="M9" s="13"/>
      <c r="N9" s="26">
        <f t="shared" si="0"/>
        <v>400000</v>
      </c>
      <c r="O9" s="26">
        <v>1</v>
      </c>
      <c r="P9" s="13"/>
      <c r="Q9" s="26">
        <v>40000</v>
      </c>
      <c r="R9" s="26">
        <v>10</v>
      </c>
      <c r="S9" s="13" t="s">
        <v>94</v>
      </c>
      <c r="T9" s="13"/>
      <c r="U9" s="13" t="s">
        <v>93</v>
      </c>
      <c r="V9" s="13">
        <v>3</v>
      </c>
    </row>
    <row r="10" spans="1:22" ht="18.75" customHeight="1" x14ac:dyDescent="0.25">
      <c r="A10" s="10">
        <v>2000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2000</v>
      </c>
      <c r="H10" s="3" t="s">
        <v>68</v>
      </c>
      <c r="I10" s="3">
        <v>7</v>
      </c>
      <c r="M10" s="13"/>
      <c r="N10" s="26">
        <f t="shared" si="0"/>
        <v>25000</v>
      </c>
      <c r="O10" s="26">
        <v>1</v>
      </c>
      <c r="P10" s="13"/>
      <c r="Q10" s="26">
        <v>25000</v>
      </c>
      <c r="R10" s="26">
        <v>1</v>
      </c>
      <c r="S10" s="13" t="s">
        <v>94</v>
      </c>
      <c r="T10" s="13"/>
      <c r="U10" s="13" t="s">
        <v>95</v>
      </c>
      <c r="V10" s="13">
        <v>4</v>
      </c>
    </row>
    <row r="11" spans="1:22" ht="18.75" customHeight="1" x14ac:dyDescent="0.25">
      <c r="A11" s="10">
        <v>2000</v>
      </c>
      <c r="B11" s="10">
        <v>0</v>
      </c>
      <c r="C11" s="10">
        <v>0</v>
      </c>
      <c r="D11" s="10">
        <v>0</v>
      </c>
      <c r="E11" s="10">
        <v>2000</v>
      </c>
      <c r="F11" s="10">
        <v>0</v>
      </c>
      <c r="G11" s="10">
        <v>0</v>
      </c>
      <c r="H11" s="3" t="s">
        <v>54</v>
      </c>
      <c r="I11" s="3">
        <v>8</v>
      </c>
      <c r="M11" s="13"/>
      <c r="N11" s="26">
        <f t="shared" si="0"/>
        <v>8000</v>
      </c>
      <c r="O11" s="26">
        <v>1</v>
      </c>
      <c r="P11" s="13"/>
      <c r="Q11" s="26">
        <v>2000</v>
      </c>
      <c r="R11" s="26">
        <v>4</v>
      </c>
      <c r="S11" s="13" t="s">
        <v>97</v>
      </c>
      <c r="T11" s="13"/>
      <c r="U11" s="13" t="s">
        <v>96</v>
      </c>
      <c r="V11" s="13">
        <v>5</v>
      </c>
    </row>
    <row r="12" spans="1:22" ht="18.75" customHeight="1" x14ac:dyDescent="0.25">
      <c r="A12" s="10">
        <v>1000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1000</v>
      </c>
      <c r="H12" s="3" t="s">
        <v>69</v>
      </c>
      <c r="I12" s="3">
        <v>9</v>
      </c>
      <c r="M12" s="13"/>
      <c r="N12" s="26">
        <f t="shared" si="0"/>
        <v>600</v>
      </c>
      <c r="O12" s="26">
        <v>1</v>
      </c>
      <c r="P12" s="13"/>
      <c r="Q12" s="26">
        <v>600</v>
      </c>
      <c r="R12" s="26">
        <v>1</v>
      </c>
      <c r="S12" s="13" t="s">
        <v>94</v>
      </c>
      <c r="T12" s="13"/>
      <c r="U12" s="13" t="s">
        <v>98</v>
      </c>
      <c r="V12" s="13">
        <v>6</v>
      </c>
    </row>
    <row r="13" spans="1:22" ht="18.75" customHeight="1" x14ac:dyDescent="0.25">
      <c r="A13" s="10">
        <v>300</v>
      </c>
      <c r="B13" s="10">
        <v>0</v>
      </c>
      <c r="C13" s="10">
        <v>0</v>
      </c>
      <c r="D13" s="10">
        <v>0</v>
      </c>
      <c r="E13" s="10">
        <v>0</v>
      </c>
      <c r="F13" s="10">
        <v>0</v>
      </c>
      <c r="G13" s="10">
        <v>300</v>
      </c>
      <c r="H13" s="3" t="s">
        <v>70</v>
      </c>
      <c r="I13" s="3">
        <v>10</v>
      </c>
      <c r="M13" s="13"/>
      <c r="N13" s="26">
        <f t="shared" si="0"/>
        <v>15000</v>
      </c>
      <c r="O13" s="26">
        <v>1</v>
      </c>
      <c r="P13" s="13"/>
      <c r="Q13" s="26">
        <v>2500</v>
      </c>
      <c r="R13" s="26">
        <v>6</v>
      </c>
      <c r="S13" s="13" t="s">
        <v>100</v>
      </c>
      <c r="T13" s="13"/>
      <c r="U13" s="13" t="s">
        <v>99</v>
      </c>
      <c r="V13" s="13">
        <v>7</v>
      </c>
    </row>
    <row r="14" spans="1:22" ht="18.75" customHeight="1" x14ac:dyDescent="0.25">
      <c r="A14" s="10">
        <v>300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300</v>
      </c>
      <c r="H14" s="3" t="s">
        <v>71</v>
      </c>
      <c r="I14" s="3">
        <v>11</v>
      </c>
      <c r="M14" s="13"/>
      <c r="N14" s="26">
        <f t="shared" si="0"/>
        <v>18000</v>
      </c>
      <c r="O14" s="26">
        <v>1</v>
      </c>
      <c r="P14" s="13"/>
      <c r="Q14" s="26">
        <v>3000</v>
      </c>
      <c r="R14" s="26">
        <v>6</v>
      </c>
      <c r="S14" s="13" t="s">
        <v>100</v>
      </c>
      <c r="T14" s="13"/>
      <c r="U14" s="13" t="s">
        <v>101</v>
      </c>
      <c r="V14" s="13">
        <v>8</v>
      </c>
    </row>
    <row r="15" spans="1:22" ht="18.75" customHeight="1" x14ac:dyDescent="0.25">
      <c r="A15" s="10">
        <v>300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300</v>
      </c>
      <c r="H15" s="3" t="s">
        <v>72</v>
      </c>
      <c r="I15" s="3">
        <v>12</v>
      </c>
      <c r="M15" s="13"/>
      <c r="N15" s="26">
        <f t="shared" si="0"/>
        <v>12000</v>
      </c>
      <c r="O15" s="26">
        <v>1</v>
      </c>
      <c r="P15" s="13"/>
      <c r="Q15" s="26">
        <v>2000</v>
      </c>
      <c r="R15" s="26">
        <v>6</v>
      </c>
      <c r="S15" s="13" t="s">
        <v>103</v>
      </c>
      <c r="T15" s="13"/>
      <c r="U15" s="13" t="s">
        <v>102</v>
      </c>
      <c r="V15" s="13">
        <v>9</v>
      </c>
    </row>
    <row r="16" spans="1:22" ht="18.75" customHeight="1" x14ac:dyDescent="0.25">
      <c r="A16" s="10">
        <v>200</v>
      </c>
      <c r="B16" s="10">
        <v>0</v>
      </c>
      <c r="C16" s="10">
        <v>0</v>
      </c>
      <c r="D16" s="10">
        <v>0</v>
      </c>
      <c r="E16" s="10">
        <v>0</v>
      </c>
      <c r="F16" s="10">
        <v>0</v>
      </c>
      <c r="G16" s="10">
        <v>200</v>
      </c>
      <c r="H16" s="3" t="s">
        <v>56</v>
      </c>
      <c r="I16" s="3">
        <v>13</v>
      </c>
      <c r="M16" s="13"/>
      <c r="N16" s="26">
        <f t="shared" si="0"/>
        <v>0</v>
      </c>
      <c r="O16" s="26">
        <v>1</v>
      </c>
      <c r="P16" s="13"/>
      <c r="Q16" s="26">
        <v>4000</v>
      </c>
      <c r="R16" s="26">
        <v>0</v>
      </c>
      <c r="S16" s="13" t="s">
        <v>94</v>
      </c>
      <c r="T16" s="13"/>
      <c r="U16" s="24" t="s">
        <v>35</v>
      </c>
      <c r="V16" s="13">
        <v>10</v>
      </c>
    </row>
    <row r="17" spans="1:22" ht="18.75" customHeight="1" x14ac:dyDescent="0.25">
      <c r="A17" s="10">
        <v>800</v>
      </c>
      <c r="B17" s="10">
        <v>0</v>
      </c>
      <c r="C17" s="10">
        <v>400</v>
      </c>
      <c r="D17" s="10">
        <v>0</v>
      </c>
      <c r="E17" s="10">
        <v>0</v>
      </c>
      <c r="F17" s="10">
        <v>0</v>
      </c>
      <c r="G17" s="10">
        <v>400</v>
      </c>
      <c r="H17" s="3" t="s">
        <v>73</v>
      </c>
      <c r="I17" s="3">
        <v>14</v>
      </c>
      <c r="M17" s="13"/>
      <c r="N17" s="26">
        <f t="shared" si="0"/>
        <v>0</v>
      </c>
      <c r="O17" s="26">
        <v>1</v>
      </c>
      <c r="P17" s="13"/>
      <c r="Q17" s="26">
        <v>1500</v>
      </c>
      <c r="R17" s="26">
        <v>0</v>
      </c>
      <c r="S17" s="13" t="s">
        <v>105</v>
      </c>
      <c r="T17" s="13"/>
      <c r="U17" s="13" t="s">
        <v>104</v>
      </c>
      <c r="V17" s="13">
        <v>11</v>
      </c>
    </row>
    <row r="18" spans="1:22" ht="18.75" customHeight="1" x14ac:dyDescent="0.25">
      <c r="A18" s="10">
        <v>108000</v>
      </c>
      <c r="B18" s="10">
        <v>18000</v>
      </c>
      <c r="C18" s="10">
        <v>18000</v>
      </c>
      <c r="D18" s="10">
        <v>18000</v>
      </c>
      <c r="E18" s="10">
        <v>18000</v>
      </c>
      <c r="F18" s="10">
        <v>18000</v>
      </c>
      <c r="G18" s="10">
        <v>18000</v>
      </c>
      <c r="H18" s="3" t="s">
        <v>57</v>
      </c>
      <c r="I18" s="3">
        <v>15</v>
      </c>
      <c r="M18" s="13"/>
      <c r="N18" s="26">
        <f t="shared" si="0"/>
        <v>0</v>
      </c>
      <c r="O18" s="26">
        <v>4</v>
      </c>
      <c r="P18" s="13"/>
      <c r="Q18" s="26">
        <v>100</v>
      </c>
      <c r="R18" s="26">
        <v>0</v>
      </c>
      <c r="S18" s="13" t="s">
        <v>107</v>
      </c>
      <c r="T18" s="13"/>
      <c r="U18" s="13" t="s">
        <v>106</v>
      </c>
      <c r="V18" s="13">
        <v>12</v>
      </c>
    </row>
    <row r="19" spans="1:22" ht="18.75" customHeight="1" x14ac:dyDescent="0.25">
      <c r="A19" s="10">
        <v>36000</v>
      </c>
      <c r="B19" s="10">
        <v>6000</v>
      </c>
      <c r="C19" s="10">
        <v>6000</v>
      </c>
      <c r="D19" s="10">
        <v>6000</v>
      </c>
      <c r="E19" s="10">
        <v>6000</v>
      </c>
      <c r="F19" s="10">
        <v>6000</v>
      </c>
      <c r="G19" s="10">
        <v>6000</v>
      </c>
      <c r="H19" s="3" t="s">
        <v>27</v>
      </c>
      <c r="I19" s="3">
        <v>16</v>
      </c>
      <c r="M19" s="13"/>
      <c r="N19" s="26">
        <f t="shared" si="0"/>
        <v>15000</v>
      </c>
      <c r="O19" s="26">
        <v>1</v>
      </c>
      <c r="P19" s="13"/>
      <c r="Q19" s="26">
        <v>15000</v>
      </c>
      <c r="R19" s="26">
        <v>1</v>
      </c>
      <c r="S19" s="13"/>
      <c r="T19" s="13"/>
      <c r="U19" s="13" t="s">
        <v>108</v>
      </c>
      <c r="V19" s="13">
        <v>13</v>
      </c>
    </row>
    <row r="20" spans="1:22" ht="18.75" customHeight="1" x14ac:dyDescent="0.25">
      <c r="A20" s="10">
        <v>6000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6000</v>
      </c>
      <c r="H20" s="3" t="s">
        <v>58</v>
      </c>
      <c r="I20" s="3">
        <v>17</v>
      </c>
      <c r="M20" s="13"/>
      <c r="N20" s="26">
        <f t="shared" si="0"/>
        <v>15000</v>
      </c>
      <c r="O20" s="26">
        <v>1</v>
      </c>
      <c r="P20" s="13"/>
      <c r="Q20" s="26">
        <v>15000</v>
      </c>
      <c r="R20" s="26">
        <v>1</v>
      </c>
      <c r="S20" s="13" t="s">
        <v>94</v>
      </c>
      <c r="T20" s="13"/>
      <c r="U20" s="13" t="s">
        <v>109</v>
      </c>
      <c r="V20" s="13">
        <v>14</v>
      </c>
    </row>
    <row r="21" spans="1:22" ht="18.75" customHeight="1" x14ac:dyDescent="0.25">
      <c r="A21" s="10">
        <v>12000</v>
      </c>
      <c r="B21" s="10">
        <v>2000</v>
      </c>
      <c r="C21" s="10">
        <v>2000</v>
      </c>
      <c r="D21" s="10">
        <v>2000</v>
      </c>
      <c r="E21" s="10">
        <v>2000</v>
      </c>
      <c r="F21" s="10">
        <v>2000</v>
      </c>
      <c r="G21" s="10">
        <v>2000</v>
      </c>
      <c r="H21" s="3" t="s">
        <v>63</v>
      </c>
      <c r="I21" s="3">
        <v>18</v>
      </c>
      <c r="M21" s="13"/>
      <c r="N21" s="26">
        <f t="shared" si="0"/>
        <v>90000</v>
      </c>
      <c r="O21" s="26">
        <v>6</v>
      </c>
      <c r="P21" s="13"/>
      <c r="Q21" s="26">
        <v>15000</v>
      </c>
      <c r="R21" s="26">
        <v>1</v>
      </c>
      <c r="S21" s="13" t="s">
        <v>111</v>
      </c>
      <c r="T21" s="13"/>
      <c r="U21" s="13" t="s">
        <v>110</v>
      </c>
      <c r="V21" s="13">
        <v>15</v>
      </c>
    </row>
    <row r="22" spans="1:22" ht="18.75" customHeight="1" x14ac:dyDescent="0.25">
      <c r="A22" s="10">
        <v>21600</v>
      </c>
      <c r="B22" s="10">
        <v>3600</v>
      </c>
      <c r="C22" s="10">
        <v>3600</v>
      </c>
      <c r="D22" s="10">
        <v>3600</v>
      </c>
      <c r="E22" s="10">
        <v>3600</v>
      </c>
      <c r="F22" s="10">
        <v>3600</v>
      </c>
      <c r="G22" s="10">
        <v>3600</v>
      </c>
      <c r="H22" s="3" t="s">
        <v>64</v>
      </c>
      <c r="I22" s="3">
        <v>19</v>
      </c>
      <c r="M22" s="13"/>
      <c r="N22" s="26">
        <f t="shared" si="0"/>
        <v>1296000</v>
      </c>
      <c r="O22" s="26">
        <v>6</v>
      </c>
      <c r="P22" s="13"/>
      <c r="Q22" s="26">
        <v>18000</v>
      </c>
      <c r="R22" s="26">
        <v>12</v>
      </c>
      <c r="S22" s="13" t="s">
        <v>113</v>
      </c>
      <c r="T22" s="13"/>
      <c r="U22" s="13" t="s">
        <v>112</v>
      </c>
      <c r="V22" s="13">
        <v>16</v>
      </c>
    </row>
    <row r="23" spans="1:22" ht="18.75" customHeight="1" x14ac:dyDescent="0.25">
      <c r="A23" s="10">
        <v>12000</v>
      </c>
      <c r="B23" s="10">
        <v>2000</v>
      </c>
      <c r="C23" s="10">
        <v>2000</v>
      </c>
      <c r="D23" s="10">
        <v>2000</v>
      </c>
      <c r="E23" s="10">
        <v>2000</v>
      </c>
      <c r="F23" s="10">
        <v>2000</v>
      </c>
      <c r="G23" s="10">
        <v>2000</v>
      </c>
      <c r="H23" s="3" t="s">
        <v>30</v>
      </c>
      <c r="I23" s="3">
        <v>20</v>
      </c>
      <c r="M23" s="13"/>
      <c r="N23" s="26">
        <f t="shared" si="0"/>
        <v>1440000</v>
      </c>
      <c r="O23" s="26">
        <v>6</v>
      </c>
      <c r="P23" s="13"/>
      <c r="Q23" s="26">
        <v>20000</v>
      </c>
      <c r="R23" s="26">
        <v>12</v>
      </c>
      <c r="S23" s="13" t="s">
        <v>26</v>
      </c>
      <c r="T23" s="13"/>
      <c r="U23" s="13" t="s">
        <v>114</v>
      </c>
      <c r="V23" s="13">
        <v>17</v>
      </c>
    </row>
    <row r="24" spans="1:22" ht="18.75" customHeight="1" x14ac:dyDescent="0.25">
      <c r="A24" s="10">
        <v>4000</v>
      </c>
      <c r="B24" s="10">
        <v>0</v>
      </c>
      <c r="C24" s="10">
        <v>0</v>
      </c>
      <c r="D24" s="10">
        <v>0</v>
      </c>
      <c r="E24" s="10">
        <v>0</v>
      </c>
      <c r="F24" s="10">
        <v>4000</v>
      </c>
      <c r="G24" s="10">
        <v>0</v>
      </c>
      <c r="H24" s="3" t="s">
        <v>74</v>
      </c>
      <c r="I24" s="3">
        <v>21</v>
      </c>
      <c r="M24" s="13"/>
      <c r="N24" s="26">
        <f t="shared" si="0"/>
        <v>108000</v>
      </c>
      <c r="O24" s="26">
        <v>6</v>
      </c>
      <c r="P24" s="13"/>
      <c r="Q24" s="26">
        <v>18000</v>
      </c>
      <c r="R24" s="26">
        <v>1</v>
      </c>
      <c r="S24" s="13" t="s">
        <v>26</v>
      </c>
      <c r="T24" s="13"/>
      <c r="U24" s="13" t="s">
        <v>115</v>
      </c>
      <c r="V24" s="13">
        <v>18</v>
      </c>
    </row>
    <row r="25" spans="1:22" ht="18.75" customHeight="1" x14ac:dyDescent="0.25">
      <c r="A25" s="10">
        <v>1500</v>
      </c>
      <c r="B25" s="10">
        <v>0</v>
      </c>
      <c r="C25" s="10">
        <v>0</v>
      </c>
      <c r="D25" s="10">
        <v>0</v>
      </c>
      <c r="E25" s="10">
        <v>0</v>
      </c>
      <c r="F25" s="10">
        <v>1500</v>
      </c>
      <c r="G25" s="10">
        <v>0</v>
      </c>
      <c r="H25" s="3" t="s">
        <v>75</v>
      </c>
      <c r="I25" s="3">
        <v>22</v>
      </c>
      <c r="M25" s="13"/>
      <c r="N25" s="26">
        <f t="shared" si="0"/>
        <v>108000</v>
      </c>
      <c r="O25" s="26">
        <v>6</v>
      </c>
      <c r="P25" s="13"/>
      <c r="Q25" s="26">
        <v>18000</v>
      </c>
      <c r="R25" s="26">
        <v>1</v>
      </c>
      <c r="S25" s="13" t="s">
        <v>113</v>
      </c>
      <c r="T25" s="13"/>
      <c r="U25" s="13" t="s">
        <v>116</v>
      </c>
      <c r="V25" s="13">
        <v>19</v>
      </c>
    </row>
    <row r="26" spans="1:22" ht="18.75" customHeight="1" x14ac:dyDescent="0.25">
      <c r="A26" s="10">
        <v>3000</v>
      </c>
      <c r="B26" s="10">
        <v>0</v>
      </c>
      <c r="C26" s="10">
        <v>0</v>
      </c>
      <c r="D26" s="10">
        <v>1000</v>
      </c>
      <c r="E26" s="10">
        <v>1000</v>
      </c>
      <c r="F26" s="10">
        <v>1000</v>
      </c>
      <c r="G26" s="10">
        <v>0</v>
      </c>
      <c r="H26" s="3" t="s">
        <v>38</v>
      </c>
      <c r="I26" s="3">
        <v>23</v>
      </c>
      <c r="M26" s="13"/>
      <c r="N26" s="26">
        <f t="shared" si="0"/>
        <v>10000000</v>
      </c>
      <c r="O26" s="26">
        <v>2</v>
      </c>
      <c r="P26" s="13"/>
      <c r="Q26" s="26">
        <v>5000000</v>
      </c>
      <c r="R26" s="26">
        <v>1</v>
      </c>
      <c r="S26" s="13" t="s">
        <v>26</v>
      </c>
      <c r="T26" s="13"/>
      <c r="U26" s="13" t="s">
        <v>119</v>
      </c>
      <c r="V26" s="13">
        <v>20</v>
      </c>
    </row>
    <row r="27" spans="1:22" ht="18.75" customHeight="1" x14ac:dyDescent="0.25">
      <c r="A27" s="10">
        <v>12414</v>
      </c>
      <c r="B27" s="10">
        <v>2069</v>
      </c>
      <c r="C27" s="10">
        <v>2069</v>
      </c>
      <c r="D27" s="10">
        <v>2069</v>
      </c>
      <c r="E27" s="10">
        <v>2069</v>
      </c>
      <c r="F27" s="10">
        <v>2069</v>
      </c>
      <c r="G27" s="10">
        <v>2069</v>
      </c>
      <c r="H27" s="3" t="s">
        <v>79</v>
      </c>
      <c r="I27" s="3">
        <v>24</v>
      </c>
      <c r="M27" s="28">
        <f>SUM(N27/100)</f>
        <v>151906</v>
      </c>
      <c r="N27" s="26">
        <f>SUM(N7+N8+N9+N10+N11+N12+N13+N14+N15+N16+N17+N18+N19+N20+N21+N22+N23+N24+N25+N26)</f>
        <v>15190600</v>
      </c>
      <c r="O27" s="27"/>
      <c r="P27" s="13"/>
      <c r="Q27" s="27"/>
      <c r="R27" s="13"/>
      <c r="S27" s="13"/>
      <c r="T27" s="13"/>
      <c r="U27" s="13" t="s">
        <v>89</v>
      </c>
      <c r="V27" s="13"/>
    </row>
    <row r="28" spans="1:22" ht="18.75" customHeight="1" x14ac:dyDescent="0.25">
      <c r="A28" s="10">
        <f t="shared" ref="A28:G28" si="1">SUM(A4:A27)</f>
        <v>260594</v>
      </c>
      <c r="B28" s="10">
        <f t="shared" si="1"/>
        <v>34069</v>
      </c>
      <c r="C28" s="10">
        <f t="shared" si="1"/>
        <v>34469</v>
      </c>
      <c r="D28" s="10">
        <f t="shared" si="1"/>
        <v>42459</v>
      </c>
      <c r="E28" s="10">
        <f t="shared" si="1"/>
        <v>37069</v>
      </c>
      <c r="F28" s="10">
        <f t="shared" si="1"/>
        <v>61459</v>
      </c>
      <c r="G28" s="10">
        <f t="shared" si="1"/>
        <v>51069</v>
      </c>
      <c r="H28" s="10" t="s">
        <v>80</v>
      </c>
      <c r="I28" s="3">
        <v>25</v>
      </c>
      <c r="U28" s="29" t="s">
        <v>120</v>
      </c>
    </row>
    <row r="29" spans="1:22" ht="18.75" customHeight="1" x14ac:dyDescent="0.25">
      <c r="A29" s="41" t="s">
        <v>65</v>
      </c>
      <c r="B29" s="41"/>
      <c r="C29" s="41"/>
      <c r="D29" s="41"/>
      <c r="E29" s="41"/>
      <c r="F29" s="41"/>
      <c r="G29" s="41"/>
      <c r="H29" s="41"/>
      <c r="I29" s="41"/>
    </row>
    <row r="30" spans="1:22" ht="18.75" customHeight="1" x14ac:dyDescent="0.25">
      <c r="A30" s="41" t="s">
        <v>47</v>
      </c>
      <c r="B30" s="41"/>
      <c r="C30" s="41"/>
      <c r="D30" s="41"/>
      <c r="E30" s="41"/>
      <c r="F30" s="41"/>
      <c r="G30" s="41"/>
      <c r="H30" s="41"/>
      <c r="I30" s="41"/>
      <c r="M30" s="30">
        <f>SUM(M27/300)</f>
        <v>506.35333333333335</v>
      </c>
      <c r="N30" s="30">
        <f>SUM(N27/300)</f>
        <v>50635.333333333336</v>
      </c>
      <c r="U30" t="s">
        <v>124</v>
      </c>
    </row>
    <row r="31" spans="1:22" ht="17.25" customHeight="1" x14ac:dyDescent="0.25"/>
    <row r="32" spans="1:22" ht="17.25" customHeight="1" x14ac:dyDescent="0.25"/>
    <row r="36" spans="1:9" x14ac:dyDescent="0.25">
      <c r="A36" s="41"/>
      <c r="B36" s="41"/>
      <c r="C36" s="41"/>
      <c r="D36" s="41"/>
      <c r="E36" s="41"/>
      <c r="F36" s="41"/>
      <c r="G36" s="41"/>
      <c r="H36" s="41"/>
      <c r="I36" s="41"/>
    </row>
  </sheetData>
  <mergeCells count="13">
    <mergeCell ref="A1:I1"/>
    <mergeCell ref="A2:I2"/>
    <mergeCell ref="A36:I36"/>
    <mergeCell ref="A29:I29"/>
    <mergeCell ref="A30:I30"/>
    <mergeCell ref="S5:S6"/>
    <mergeCell ref="U5:U6"/>
    <mergeCell ref="V5:V6"/>
    <mergeCell ref="M5:M6"/>
    <mergeCell ref="N5:N6"/>
    <mergeCell ref="O5:O6"/>
    <mergeCell ref="Q5:Q6"/>
    <mergeCell ref="R5:R6"/>
  </mergeCells>
  <pageMargins left="0.45" right="0.45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Moorche 30 DVDs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MRT www.Win2Farsi.com</dc:creator>
  <cp:lastModifiedBy>Shafi Khaliqi</cp:lastModifiedBy>
  <cp:lastPrinted>2022-02-21T17:51:07Z</cp:lastPrinted>
  <dcterms:created xsi:type="dcterms:W3CDTF">2021-11-08T15:40:16Z</dcterms:created>
  <dcterms:modified xsi:type="dcterms:W3CDTF">2022-02-21T17:54:48Z</dcterms:modified>
</cp:coreProperties>
</file>